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封面" sheetId="60" r:id="rId1"/>
    <sheet name="1." sheetId="4" r:id="rId2"/>
    <sheet name="2." sheetId="5" r:id="rId3"/>
    <sheet name="3." sheetId="6" r:id="rId4"/>
    <sheet name="4." sheetId="7" r:id="rId5"/>
    <sheet name="5." sheetId="46" r:id="rId6"/>
    <sheet name="6." sheetId="8" r:id="rId7"/>
    <sheet name="7." sheetId="47" r:id="rId8"/>
    <sheet name="8." sheetId="49" r:id="rId9"/>
    <sheet name="9." sheetId="19" r:id="rId10"/>
    <sheet name="10." sheetId="20" r:id="rId11"/>
    <sheet name="11." sheetId="31" r:id="rId12"/>
    <sheet name="12." sheetId="32" r:id="rId13"/>
    <sheet name="13." sheetId="9" r:id="rId14"/>
    <sheet name="14." sheetId="10" r:id="rId15"/>
    <sheet name="15." sheetId="11" r:id="rId16"/>
    <sheet name="16." sheetId="12" r:id="rId17"/>
    <sheet name="17." sheetId="15" r:id="rId18"/>
    <sheet name="18." sheetId="13" r:id="rId19"/>
    <sheet name="19." sheetId="17" r:id="rId20"/>
    <sheet name="20." sheetId="39" r:id="rId21"/>
    <sheet name="21." sheetId="40" r:id="rId22"/>
    <sheet name="22." sheetId="41" r:id="rId23"/>
    <sheet name="23." sheetId="42" r:id="rId24"/>
    <sheet name="24." sheetId="43" r:id="rId25"/>
    <sheet name="25." sheetId="44" r:id="rId26"/>
    <sheet name="26." sheetId="45" r:id="rId27"/>
    <sheet name="27." sheetId="33" r:id="rId28"/>
    <sheet name="28." sheetId="34" r:id="rId29"/>
    <sheet name="29." sheetId="35" r:id="rId30"/>
    <sheet name="30." sheetId="36" r:id="rId31"/>
    <sheet name="31." sheetId="37" r:id="rId32"/>
    <sheet name="32." sheetId="38" r:id="rId33"/>
    <sheet name="33. 黑水县2025年地方政府债务限额及余额预算情况表" sheetId="52" r:id="rId34"/>
    <sheet name="34.  黑水县地方政府一般债务余额情况表" sheetId="53" r:id="rId35"/>
    <sheet name="35.  黑水县地方政府专项债务余额情况表" sheetId="54" r:id="rId36"/>
    <sheet name="36.  黑水县地方政府债券发行及还本付息情况表" sheetId="55" r:id="rId37"/>
    <sheet name="37.  黑水县2025年本级地方政府专项债务表" sheetId="59" r:id="rId38"/>
    <sheet name="38. 黑水县2025年本级新增政府债券项目实施" sheetId="62" r:id="rId39"/>
    <sheet name="39 .黑水县2026年地方政府债务限额提前下达情况表" sheetId="56" r:id="rId40"/>
    <sheet name="40.黑水县2026年年初新增地方政府债券资金安排表" sheetId="57" r:id="rId41"/>
    <sheet name="41.专项预算项目绩效目标申报表" sheetId="61" r:id="rId42"/>
    <sheet name="42.黑水县2026年地方政府债务限额调整情况表" sheetId="63" r:id="rId43"/>
    <sheet name="43.黑水县2026年限额调整地方政府债券资金安排表" sheetId="64" r:id="rId44"/>
  </sheets>
  <definedNames>
    <definedName name="_xlnm.Print_Titles" localSheetId="38">'38. 黑水县2025年本级新增政府债券项目实施'!$3:$4</definedName>
    <definedName name="_xlnm.Print_Area" localSheetId="42">'42.黑水县2026年地方政府债务限额调整情况表'!$A:$E</definedName>
    <definedName name="地区名称" localSheetId="20">#REF!</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'20.'!$2:$4</definedName>
    <definedName name="_qyc1234" localSheetId="20">#REF!</definedName>
    <definedName name="__________qyc1234" localSheetId="20">#REF!</definedName>
    <definedName name="_____A01" localSheetId="20">#REF!</definedName>
    <definedName name="______________A01" localSheetId="20">#REF!</definedName>
    <definedName name="_________qyc1234" localSheetId="20">#REF!</definedName>
    <definedName name="___qyc1234" localSheetId="20">#REF!</definedName>
    <definedName name="_____________A01" localSheetId="20">#REF!</definedName>
    <definedName name="_______A01" localSheetId="20">#REF!</definedName>
    <definedName name="支出" localSheetId="20">#REF!</definedName>
    <definedName name="___1A01_" localSheetId="20">#REF!</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Database" localSheetId="20">#REF!</definedName>
    <definedName name="___________qyc1234" localSheetId="20">#REF!</definedName>
    <definedName name="____A01" localSheetId="20">#REF!</definedName>
    <definedName name="__2A01_" localSheetId="20">#REF!</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xlnm.Print_Area" localSheetId="4">'4.'!$A$1:$B$32</definedName>
    <definedName name="_xlnm.Print_Area" localSheetId="36">'36.  黑水县地方政府债券发行及还本付息情况表'!$A:$D</definedName>
    <definedName name="地区名称" localSheetId="24">#REF!</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'24.'!$2:$4</definedName>
    <definedName name="_qyc1234" localSheetId="24">#REF!</definedName>
    <definedName name="__________qyc1234" localSheetId="24">#REF!</definedName>
    <definedName name="_____A01" localSheetId="24">#REF!</definedName>
    <definedName name="______________A01" localSheetId="24">#REF!</definedName>
    <definedName name="_________qyc1234" localSheetId="24">#REF!</definedName>
    <definedName name="___qyc1234" localSheetId="24">#REF!</definedName>
    <definedName name="_____________A01" localSheetId="24">#REF!</definedName>
    <definedName name="_______A01" localSheetId="24">#REF!</definedName>
    <definedName name="支出" localSheetId="24">#REF!</definedName>
    <definedName name="___1A01_" localSheetId="24">#REF!</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Database" localSheetId="24">#REF!</definedName>
    <definedName name="___________qyc1234" localSheetId="24">#REF!</definedName>
    <definedName name="____A01" localSheetId="24">#REF!</definedName>
    <definedName name="__2A01_" localSheetId="24">#REF!</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2A01_" localSheetId="12">#REF!</definedName>
    <definedName name="____________________________A01" localSheetId="12">#REF!</definedName>
    <definedName name="_A01" localSheetId="12">#REF!</definedName>
    <definedName name="_______________A01" localSheetId="12">#REF!</definedName>
    <definedName name="___A01" localSheetId="12">#REF!</definedName>
    <definedName name="___1A01_" localSheetId="12">#REF!</definedName>
    <definedName name="地区名称" localSheetId="12">#REF!</definedName>
    <definedName name="________________________qyc1234" localSheetId="12">#REF!</definedName>
    <definedName name="_1A01_" localSheetId="12">#REF!</definedName>
    <definedName name="__2A01_" localSheetId="12">#REF!</definedName>
    <definedName name="____1A01_" localSheetId="12">#REF!</definedName>
    <definedName name="支出" localSheetId="12">#REF!</definedName>
    <definedName name="Database" localSheetId="12">#REF!</definedName>
    <definedName name="_xlnm.Print_Area" localSheetId="12">'12.'!$A$1:$J$22</definedName>
    <definedName name="____A01" localSheetId="12">#REF!</definedName>
    <definedName name="_xlnm.Print_Titles" localSheetId="12">'12.'!$1:$5</definedName>
    <definedName name="__A01" localSheetId="12">#REF!</definedName>
    <definedName name="_qyc1234" localSheetId="12">#REF!</definedName>
    <definedName name="__1A01_" localSheetId="12">#REF!</definedName>
    <definedName name="_2A01_" localSheetId="29">#REF!</definedName>
    <definedName name="_A01" localSheetId="29">#REF!</definedName>
    <definedName name="___________________________qyc1234" localSheetId="29">#REF!</definedName>
    <definedName name="_______________A01" localSheetId="29">#REF!</definedName>
    <definedName name="___A01" localSheetId="29">#REF!</definedName>
    <definedName name="___1A01_" localSheetId="29">#REF!</definedName>
    <definedName name="地区名称" localSheetId="29">#REF!</definedName>
    <definedName name="_______________________________A01" localSheetId="29">#REF!</definedName>
    <definedName name="_1A01_" localSheetId="29">#REF!</definedName>
    <definedName name="__2A01_" localSheetId="29">#REF!</definedName>
    <definedName name="____1A01_" localSheetId="29">#REF!</definedName>
    <definedName name="支出" localSheetId="29">#REF!</definedName>
    <definedName name="Database" localSheetId="29">#REF!</definedName>
    <definedName name="_xlnm.Print_Area" localSheetId="29">'29.'!$A$1:$D$47</definedName>
    <definedName name="____A01" localSheetId="29">#REF!</definedName>
    <definedName name="_xlnm.Print_Titles" localSheetId="29">'29.'!$1:$4</definedName>
    <definedName name="__A01" localSheetId="29">#REF!</definedName>
    <definedName name="_qyc1234" localSheetId="29">#REF!</definedName>
    <definedName name="__1A01_" localSheetId="29">#REF!</definedName>
    <definedName name="_2A01_" localSheetId="11">#REF!</definedName>
    <definedName name="_______________________qyc1234" localSheetId="11">#REF!</definedName>
    <definedName name="_A01" localSheetId="11">#REF!</definedName>
    <definedName name="_______________A01" localSheetId="11">#REF!</definedName>
    <definedName name="___A01" localSheetId="11">#REF!</definedName>
    <definedName name="___1A01_" localSheetId="11">#REF!</definedName>
    <definedName name="地区名称" localSheetId="11">#REF!</definedName>
    <definedName name="___________________________A01" localSheetId="11">#REF!</definedName>
    <definedName name="_1A01_" localSheetId="11">#REF!</definedName>
    <definedName name="__2A01_" localSheetId="11">#REF!</definedName>
    <definedName name="____1A01_" localSheetId="11">#REF!</definedName>
    <definedName name="支出" localSheetId="11">#REF!</definedName>
    <definedName name="Database" localSheetId="11">#REF!</definedName>
    <definedName name="_xlnm.Print_Area" localSheetId="11">'11.'!$A$1:$D$29</definedName>
    <definedName name="____A01" localSheetId="11">#REF!</definedName>
    <definedName name="_xlnm.Print_Titles" localSheetId="11">'11.'!$1:$4</definedName>
    <definedName name="__A01" localSheetId="11">#REF!</definedName>
    <definedName name="_qyc1234" localSheetId="11">#REF!</definedName>
    <definedName name="__1A01_" localSheetId="11">#REF!</definedName>
    <definedName name="地区名称" localSheetId="21">#REF!</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'21.'!$2:$2</definedName>
    <definedName name="_qyc1234" localSheetId="21">#REF!</definedName>
    <definedName name="__________qyc1234" localSheetId="21">#REF!</definedName>
    <definedName name="_____A01" localSheetId="21">#REF!</definedName>
    <definedName name="______________A01" localSheetId="21">#REF!</definedName>
    <definedName name="_________qyc1234" localSheetId="21">#REF!</definedName>
    <definedName name="___qyc1234" localSheetId="21">#REF!</definedName>
    <definedName name="_____________A01" localSheetId="21">#REF!</definedName>
    <definedName name="_______A01" localSheetId="21">#REF!</definedName>
    <definedName name="支出" localSheetId="21">#REF!</definedName>
    <definedName name="___1A01_" localSheetId="21">#REF!</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Database" localSheetId="21">#REF!</definedName>
    <definedName name="___________qyc1234" localSheetId="21">#REF!</definedName>
    <definedName name="____A01" localSheetId="21">#REF!</definedName>
    <definedName name="__2A01_" localSheetId="21">#REF!</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qyc1234" localSheetId="19">#REF!</definedName>
    <definedName name="_2A01_" localSheetId="19">#REF!</definedName>
    <definedName name="_A01" localSheetId="19">#REF!</definedName>
    <definedName name="_____A01" localSheetId="19">#REF!</definedName>
    <definedName name="_______A01" localSheetId="19">#REF!</definedName>
    <definedName name="_______qyc1234" localSheetId="19">#REF!</definedName>
    <definedName name="_______________A01" localSheetId="19">#REF!</definedName>
    <definedName name="__________A01" localSheetId="19">#REF!</definedName>
    <definedName name="___1A01_" localSheetId="19">#REF!</definedName>
    <definedName name="___A01" localSheetId="19">#REF!</definedName>
    <definedName name="______A01" localSheetId="19">#REF!</definedName>
    <definedName name="地区名称" localSheetId="19">#REF!</definedName>
    <definedName name="___qyc1234" localSheetId="19">#REF!</definedName>
    <definedName name="__2A01_" localSheetId="19">#REF!</definedName>
    <definedName name="_1A01_" localSheetId="19">#REF!</definedName>
    <definedName name="___________A01" localSheetId="19">#REF!</definedName>
    <definedName name="____1A01_" localSheetId="19">#REF!</definedName>
    <definedName name="支出" localSheetId="19">#REF!</definedName>
    <definedName name="_____________________qyc1234" localSheetId="19">#REF!</definedName>
    <definedName name="Database" localSheetId="19">#REF!</definedName>
    <definedName name="_xlnm.Print_Area" localSheetId="19">'19.'!$A$1:$B$16</definedName>
    <definedName name="____A01" localSheetId="19">#REF!</definedName>
    <definedName name="_xlnm.Print_Titles" localSheetId="19">'19.'!$1:$4</definedName>
    <definedName name="________qyc1234" localSheetId="19">#REF!</definedName>
    <definedName name="__A01" localSheetId="19">#REF!</definedName>
    <definedName name="_________qyc1234" localSheetId="19">#REF!</definedName>
    <definedName name="____qyc1234" localSheetId="19">#REF!</definedName>
    <definedName name="_qyc1234" localSheetId="19">#REF!</definedName>
    <definedName name="_________________________A01" localSheetId="19">#REF!</definedName>
    <definedName name="__1A01_" localSheetId="19">#REF!</definedName>
    <definedName name="____________A01" localSheetId="19">#REF!</definedName>
    <definedName name="_xlnm.Print_Area" localSheetId="2">'2.'!$A$1:$F$32</definedName>
    <definedName name="___A01" localSheetId="2">#REF!</definedName>
    <definedName name="Database" localSheetId="2">#REF!</definedName>
    <definedName name="地区名称" localSheetId="22">#REF!</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qyc1234" localSheetId="22">#REF!</definedName>
    <definedName name="__________qyc1234" localSheetId="22">#REF!</definedName>
    <definedName name="_____A01" localSheetId="22">#REF!</definedName>
    <definedName name="______________A01" localSheetId="22">#REF!</definedName>
    <definedName name="_________qyc1234" localSheetId="22">#REF!</definedName>
    <definedName name="___qyc1234" localSheetId="22">#REF!</definedName>
    <definedName name="_____________A01" localSheetId="22">#REF!</definedName>
    <definedName name="_______A01" localSheetId="22">#REF!</definedName>
    <definedName name="支出" localSheetId="22">#REF!</definedName>
    <definedName name="___1A01_" localSheetId="22">#REF!</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Database" localSheetId="22">#REF!</definedName>
    <definedName name="___________qyc1234" localSheetId="22">#REF!</definedName>
    <definedName name="____A01" localSheetId="22">#REF!</definedName>
    <definedName name="__2A01_" localSheetId="22">#REF!</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__________A01" localSheetId="18">#REF!</definedName>
    <definedName name="_2A01_" localSheetId="18">#REF!</definedName>
    <definedName name="_A01" localSheetId="18">#REF!</definedName>
    <definedName name="__________qyc1234" localSheetId="18">#REF!</definedName>
    <definedName name="_______________A01" localSheetId="18">#REF!</definedName>
    <definedName name="___1A01_" localSheetId="18">#REF!</definedName>
    <definedName name="___A01" localSheetId="18">#REF!</definedName>
    <definedName name="地区名称" localSheetId="18">#REF!</definedName>
    <definedName name="_1A01_" localSheetId="18">#REF!</definedName>
    <definedName name="__2A01_" localSheetId="18">#REF!</definedName>
    <definedName name="____1A01_" localSheetId="18">#REF!</definedName>
    <definedName name="支出" localSheetId="18">#REF!</definedName>
    <definedName name="_________________qyc1234" localSheetId="18">#REF!</definedName>
    <definedName name="Database" localSheetId="18">#REF!</definedName>
    <definedName name="_xlnm.Print_Area" localSheetId="18">'18.'!$A$1:$D$16</definedName>
    <definedName name="____A01" localSheetId="18">#REF!</definedName>
    <definedName name="__A01" localSheetId="18">#REF!</definedName>
    <definedName name="_____________________A01" localSheetId="18">#REF!</definedName>
    <definedName name="_qyc1234" localSheetId="18">#REF!</definedName>
    <definedName name="__1A01_" localSheetId="18">#REF!</definedName>
    <definedName name="____________A01" localSheetId="18">#REF!</definedName>
    <definedName name="_xlnm.Print_Area" localSheetId="1">'1.'!$A$1:$B$32</definedName>
    <definedName name="_____________A01" localSheetId="15">#REF!</definedName>
    <definedName name="_2A01_" localSheetId="15">#REF!</definedName>
    <definedName name="_A01" localSheetId="15">#REF!</definedName>
    <definedName name="__________qyc1234" localSheetId="15">#REF!</definedName>
    <definedName name="_______________A01" localSheetId="15">#REF!</definedName>
    <definedName name="___1A01_" localSheetId="15">#REF!</definedName>
    <definedName name="___A01" localSheetId="15">#REF!</definedName>
    <definedName name="地区名称" localSheetId="15">#REF!</definedName>
    <definedName name="_______________qyc1234" localSheetId="15">#REF!</definedName>
    <definedName name="_1A01_" localSheetId="15">#REF!</definedName>
    <definedName name="___________A01" localSheetId="15">#REF!</definedName>
    <definedName name="__2A01_" localSheetId="15">#REF!</definedName>
    <definedName name="____1A01_" localSheetId="15">#REF!</definedName>
    <definedName name="支出" localSheetId="15">#REF!</definedName>
    <definedName name="Database" localSheetId="15">#REF!</definedName>
    <definedName name="_xlnm.Print_Area" localSheetId="15">'15.'!$A$1:$D$15</definedName>
    <definedName name="___________________A01" localSheetId="15">#REF!</definedName>
    <definedName name="____A01" localSheetId="15">#REF!</definedName>
    <definedName name="__A01" localSheetId="15">#REF!</definedName>
    <definedName name="_qyc1234" localSheetId="15">#REF!</definedName>
    <definedName name="__1A01_" localSheetId="15">#REF!</definedName>
    <definedName name="地区名称" localSheetId="23">#REF!</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'23.'!$2:$4</definedName>
    <definedName name="_qyc1234" localSheetId="23">#REF!</definedName>
    <definedName name="__________qyc1234" localSheetId="23">#REF!</definedName>
    <definedName name="_____A01" localSheetId="23">#REF!</definedName>
    <definedName name="______________A01" localSheetId="23">#REF!</definedName>
    <definedName name="_________qyc1234" localSheetId="23">#REF!</definedName>
    <definedName name="___qyc1234" localSheetId="23">#REF!</definedName>
    <definedName name="_____________A01" localSheetId="23">#REF!</definedName>
    <definedName name="_______A01" localSheetId="23">#REF!</definedName>
    <definedName name="支出" localSheetId="23">#REF!</definedName>
    <definedName name="___1A01_" localSheetId="23">#REF!</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Database" localSheetId="23">#REF!</definedName>
    <definedName name="___________qyc1234" localSheetId="23">#REF!</definedName>
    <definedName name="____A01" localSheetId="23">#REF!</definedName>
    <definedName name="__2A01_" localSheetId="23">#REF!</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xlnm.Print_Area" localSheetId="40">'40.黑水县2026年年初新增地方政府债券资金安排表'!$A:$F</definedName>
    <definedName name="_xlnm.Print_Titles" localSheetId="40">'40.黑水县2026年年初新增地方政府债券资金安排表'!$3:$3</definedName>
    <definedName name="_2A01_" localSheetId="30">#REF!</definedName>
    <definedName name="_A01" localSheetId="30">#REF!</definedName>
    <definedName name="_______________A01" localSheetId="30">#REF!</definedName>
    <definedName name="___A01" localSheetId="30">#REF!</definedName>
    <definedName name="___1A01_" localSheetId="30">#REF!</definedName>
    <definedName name="地区名称" localSheetId="30">#REF!</definedName>
    <definedName name="________________________________A01" localSheetId="30">#REF!</definedName>
    <definedName name="_1A01_" localSheetId="30">#REF!</definedName>
    <definedName name="__2A01_" localSheetId="30">#REF!</definedName>
    <definedName name="____1A01_" localSheetId="30">#REF!</definedName>
    <definedName name="支出" localSheetId="30">#REF!</definedName>
    <definedName name="Database" localSheetId="30">#REF!</definedName>
    <definedName name="____________________________qyc1234" localSheetId="30">#REF!</definedName>
    <definedName name="____A01" localSheetId="30">#REF!</definedName>
    <definedName name="_xlnm.Print_Titles" localSheetId="30">'30.'!$1:$4</definedName>
    <definedName name="__A01" localSheetId="30">#REF!</definedName>
    <definedName name="_qyc1234" localSheetId="30">#REF!</definedName>
    <definedName name="__1A01_" localSheetId="30">#REF!</definedName>
    <definedName name="_2A01_" localSheetId="6">#REF!</definedName>
    <definedName name="_A01" localSheetId="6">#REF!</definedName>
    <definedName name="_______________A01" localSheetId="6">#REF!</definedName>
    <definedName name="________________A01" localSheetId="6">#REF!</definedName>
    <definedName name="___A01" localSheetId="6">#REF!</definedName>
    <definedName name="___1A01_" localSheetId="6">#REF!</definedName>
    <definedName name="地区名称" localSheetId="6">#REF!</definedName>
    <definedName name="_1A01_" localSheetId="6">#REF!</definedName>
    <definedName name="__2A01_" localSheetId="6">#REF!</definedName>
    <definedName name="____1A01_" localSheetId="6">#REF!</definedName>
    <definedName name="支出" localSheetId="6">#REF!</definedName>
    <definedName name="Database" localSheetId="6">#REF!</definedName>
    <definedName name="_xlnm.Print_Area" localSheetId="6">'6.'!$A$1:$D$34</definedName>
    <definedName name="____A01" localSheetId="6">#REF!</definedName>
    <definedName name="_xlnm.Print_Titles" localSheetId="6">'6.'!$1:$4</definedName>
    <definedName name="__A01" localSheetId="6">#REF!</definedName>
    <definedName name="_qyc1234" localSheetId="6">#REF!</definedName>
    <definedName name="__1A01_" localSheetId="6">#REF!</definedName>
    <definedName name="____________qyc1234" localSheetId="6">#REF!</definedName>
    <definedName name="__qyc1234" localSheetId="7">#REF!</definedName>
    <definedName name="_2A01_" localSheetId="7">#REF!</definedName>
    <definedName name="_A01" localSheetId="7">#REF!</definedName>
    <definedName name="_____A01" localSheetId="7">#REF!</definedName>
    <definedName name="_______A01" localSheetId="7">#REF!</definedName>
    <definedName name="_______________A01" localSheetId="7">#REF!</definedName>
    <definedName name="________________________A01" localSheetId="7">#REF!</definedName>
    <definedName name="___1A01_" localSheetId="7">#REF!</definedName>
    <definedName name="___A01" localSheetId="7">#REF!</definedName>
    <definedName name="______A01" localSheetId="7">#REF!</definedName>
    <definedName name="地区名称" localSheetId="7">#REF!</definedName>
    <definedName name="___qyc1234" localSheetId="7">#REF!</definedName>
    <definedName name="__2A01_" localSheetId="7">#REF!</definedName>
    <definedName name="_1A01_" localSheetId="7">#REF!</definedName>
    <definedName name="____1A01_" localSheetId="7">#REF!</definedName>
    <definedName name="支出" localSheetId="7">#REF!</definedName>
    <definedName name="Database" localSheetId="7">#REF!</definedName>
    <definedName name="_xlnm.Print_Area" localSheetId="7">'7.'!$A$1:$B$52</definedName>
    <definedName name="____A01" localSheetId="7">#REF!</definedName>
    <definedName name="_xlnm.Print_Titles" localSheetId="7">'7.'!$1:$4</definedName>
    <definedName name="__A01" localSheetId="7">#REF!</definedName>
    <definedName name="____qyc1234" localSheetId="7">#REF!</definedName>
    <definedName name="_qyc1234" localSheetId="7">#REF!</definedName>
    <definedName name="__1A01_" localSheetId="7">#REF!</definedName>
    <definedName name="____________________qyc1234" localSheetId="7">#REF!</definedName>
    <definedName name="地区名称" localSheetId="25">#REF!</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qyc1234" localSheetId="25">#REF!</definedName>
    <definedName name="_____A01" localSheetId="25">#REF!</definedName>
    <definedName name="______________A01" localSheetId="25">#REF!</definedName>
    <definedName name="_________qyc1234" localSheetId="25">#REF!</definedName>
    <definedName name="___qyc1234" localSheetId="25">#REF!</definedName>
    <definedName name="_____________A01" localSheetId="25">#REF!</definedName>
    <definedName name="_______A01" localSheetId="25">#REF!</definedName>
    <definedName name="支出" localSheetId="25">#REF!</definedName>
    <definedName name="___1A01_" localSheetId="25">#REF!</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______qyc1234" localSheetId="25">#REF!</definedName>
    <definedName name="______qyc1234" localSheetId="25">#REF!</definedName>
    <definedName name="__qyc1234" localSheetId="25">#REF!</definedName>
    <definedName name="______A01" localSheetId="25">#REF!</definedName>
    <definedName name="__________A01" localSheetId="25">#REF!</definedName>
    <definedName name="Database" localSheetId="25">#REF!</definedName>
    <definedName name="____A01" localSheetId="25">#REF!</definedName>
    <definedName name="__2A01_" localSheetId="25">#REF!</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xlnm.Print_Area" localSheetId="39">'39 .黑水县2026年地方政府债务限额提前下达情况表'!$A:$E</definedName>
    <definedName name="_____________A01" localSheetId="14">#REF!</definedName>
    <definedName name="_2A01_" localSheetId="14">#REF!</definedName>
    <definedName name="_A01" localSheetId="14">#REF!</definedName>
    <definedName name="__________________A01" localSheetId="14">#REF!</definedName>
    <definedName name="__________qyc1234" localSheetId="14">#REF!</definedName>
    <definedName name="_______________A01" localSheetId="14">#REF!</definedName>
    <definedName name="___1A01_" localSheetId="14">#REF!</definedName>
    <definedName name="___A01" localSheetId="14">#REF!</definedName>
    <definedName name="地区名称" localSheetId="14">#REF!</definedName>
    <definedName name="_1A01_" localSheetId="14">#REF!</definedName>
    <definedName name="__2A01_" localSheetId="14">#REF!</definedName>
    <definedName name="____1A01_" localSheetId="14">#REF!</definedName>
    <definedName name="支出" localSheetId="14">#REF!</definedName>
    <definedName name="Database" localSheetId="14">#REF!</definedName>
    <definedName name="_xlnm.Print_Area" localSheetId="14">'14.'!$A$1:$B$55</definedName>
    <definedName name="____A01" localSheetId="14">#REF!</definedName>
    <definedName name="_xlnm.Print_Titles" localSheetId="14">'14.'!$1:$4</definedName>
    <definedName name="__A01" localSheetId="14">#REF!</definedName>
    <definedName name="______________qyc1234" localSheetId="14">#REF!</definedName>
    <definedName name="_qyc1234" localSheetId="14">#REF!</definedName>
    <definedName name="__1A01_" localSheetId="14">#REF!</definedName>
    <definedName name="__qyc1234" localSheetId="17">#REF!</definedName>
    <definedName name="_2A01_" localSheetId="17">#REF!</definedName>
    <definedName name="_A01" localSheetId="17">#REF!</definedName>
    <definedName name="_____A01" localSheetId="17">#REF!</definedName>
    <definedName name="_______A01" localSheetId="17">#REF!</definedName>
    <definedName name="_______________________A01" localSheetId="17">#REF!</definedName>
    <definedName name="_______________A01" localSheetId="17">#REF!</definedName>
    <definedName name="___1A01_" localSheetId="17">#REF!</definedName>
    <definedName name="___A01" localSheetId="17">#REF!</definedName>
    <definedName name="______A01" localSheetId="17">#REF!</definedName>
    <definedName name="地区名称" localSheetId="17">#REF!</definedName>
    <definedName name="___qyc1234" localSheetId="17">#REF!</definedName>
    <definedName name="___________________qyc1234" localSheetId="17">#REF!</definedName>
    <definedName name="__2A01_" localSheetId="17">#REF!</definedName>
    <definedName name="_1A01_" localSheetId="17">#REF!</definedName>
    <definedName name="____1A01_" localSheetId="17">#REF!</definedName>
    <definedName name="支出" localSheetId="17">#REF!</definedName>
    <definedName name="Database" localSheetId="17">#REF!</definedName>
    <definedName name="_xlnm.Print_Area" localSheetId="17">'17.'!$A$1:$B$55</definedName>
    <definedName name="____A01" localSheetId="17">#REF!</definedName>
    <definedName name="_xlnm.Print_Titles" localSheetId="17">'17.'!$1:$4</definedName>
    <definedName name="__A01" localSheetId="17">#REF!</definedName>
    <definedName name="____qyc1234" localSheetId="17">#REF!</definedName>
    <definedName name="_qyc1234" localSheetId="17">#REF!</definedName>
    <definedName name="__1A01_" localSheetId="17">#REF!</definedName>
    <definedName name="______________________________A01" localSheetId="28">#REF!</definedName>
    <definedName name="_2A01_" localSheetId="28">#REF!</definedName>
    <definedName name="_A01" localSheetId="28">#REF!</definedName>
    <definedName name="_______________A01" localSheetId="28">#REF!</definedName>
    <definedName name="___A01" localSheetId="28">#REF!</definedName>
    <definedName name="___1A01_" localSheetId="28">#REF!</definedName>
    <definedName name="地区名称" localSheetId="28">#REF!</definedName>
    <definedName name="_1A01_" localSheetId="28">#REF!</definedName>
    <definedName name="__2A01_" localSheetId="28">#REF!</definedName>
    <definedName name="____1A01_" localSheetId="28">#REF!</definedName>
    <definedName name="支出" localSheetId="28">#REF!</definedName>
    <definedName name="Database" localSheetId="28">#REF!</definedName>
    <definedName name="____A01" localSheetId="28">#REF!</definedName>
    <definedName name="_xlnm.Print_Titles" localSheetId="28">'28.'!$1:$4</definedName>
    <definedName name="__A01" localSheetId="28">#REF!</definedName>
    <definedName name="__________________________qyc1234" localSheetId="28">#REF!</definedName>
    <definedName name="_qyc1234" localSheetId="28">#REF!</definedName>
    <definedName name="__1A01_" localSheetId="28">#REF!</definedName>
    <definedName name="_xlnm.Print_Area" localSheetId="43">'43.黑水县2026年限额调整地方政府债券资金安排表'!$A:$F</definedName>
    <definedName name="_xlnm.Print_Titles" localSheetId="43">'43.黑水县2026年限额调整地方政府债券资金安排表'!$3:$3</definedName>
    <definedName name="地区名称" localSheetId="26">#REF!</definedName>
    <definedName name="____1A01_" localSheetId="26">#REF!</definedName>
    <definedName name="___________A01"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qyc1234" localSheetId="26">#REF!</definedName>
    <definedName name="__________qyc1234" localSheetId="26">#REF!</definedName>
    <definedName name="_____A01" localSheetId="26">#REF!</definedName>
    <definedName name="_________qyc1234" localSheetId="26">#REF!</definedName>
    <definedName name="___qyc1234" localSheetId="26">#REF!</definedName>
    <definedName name="_____________A01" localSheetId="26">#REF!</definedName>
    <definedName name="_______A01" localSheetId="26">#REF!</definedName>
    <definedName name="支出" localSheetId="26">#REF!</definedName>
    <definedName name="___1A01_" localSheetId="26">#REF!</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Database" localSheetId="26">#REF!</definedName>
    <definedName name="_xlnm.Print_Area" localSheetId="26">'26.'!$A$1:$D$14</definedName>
    <definedName name="____A01" localSheetId="26">#REF!</definedName>
    <definedName name="__2A01_" localSheetId="26">#REF!</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xlnm.Print_Area" localSheetId="34">'34.  黑水县地方政府一般债务余额情况表'!$A:$C</definedName>
    <definedName name="_________________A01" localSheetId="13">#REF!</definedName>
    <definedName name="_____________A01" localSheetId="13">#REF!</definedName>
    <definedName name="_2A01_" localSheetId="13">#REF!</definedName>
    <definedName name="_A01" localSheetId="13">#REF!</definedName>
    <definedName name="__________qyc1234" localSheetId="13">#REF!</definedName>
    <definedName name="_______________A01" localSheetId="13">#REF!</definedName>
    <definedName name="___1A01_" localSheetId="13">#REF!</definedName>
    <definedName name="___A01" localSheetId="13">#REF!</definedName>
    <definedName name="地区名称" localSheetId="13">#REF!</definedName>
    <definedName name="_1A01_" localSheetId="13">#REF!</definedName>
    <definedName name="__2A01_" localSheetId="13">#REF!</definedName>
    <definedName name="____1A01_" localSheetId="13">#REF!</definedName>
    <definedName name="支出" localSheetId="13">#REF!</definedName>
    <definedName name="Database" localSheetId="13">#REF!</definedName>
    <definedName name="_xlnm.Print_Area" localSheetId="13">'13.'!$A$1:$B$23</definedName>
    <definedName name="____A01" localSheetId="13">#REF!</definedName>
    <definedName name="_xlnm.Print_Titles" localSheetId="13">'13.'!$1:$4</definedName>
    <definedName name="_____________qyc1234" localSheetId="13">#REF!</definedName>
    <definedName name="__A01" localSheetId="13">#REF!</definedName>
    <definedName name="_qyc1234" localSheetId="13">#REF!</definedName>
    <definedName name="__1A01_" localSheetId="13">#REF!</definedName>
    <definedName name="_2A01_" localSheetId="27">#REF!</definedName>
    <definedName name="_A01" localSheetId="27">#REF!</definedName>
    <definedName name="_____________________________A01" localSheetId="27">#REF!</definedName>
    <definedName name="_______________A01" localSheetId="27">#REF!</definedName>
    <definedName name="___A01" localSheetId="27">#REF!</definedName>
    <definedName name="___1A01_" localSheetId="27">#REF!</definedName>
    <definedName name="地区名称" localSheetId="27">#REF!</definedName>
    <definedName name="_________________________qyc1234" localSheetId="27">#REF!</definedName>
    <definedName name="_1A01_" localSheetId="27">#REF!</definedName>
    <definedName name="__2A01_" localSheetId="27">#REF!</definedName>
    <definedName name="____1A01_" localSheetId="27">#REF!</definedName>
    <definedName name="支出" localSheetId="27">#REF!</definedName>
    <definedName name="Database" localSheetId="27">#REF!</definedName>
    <definedName name="____A01" localSheetId="27">#REF!</definedName>
    <definedName name="_xlnm.Print_Titles" localSheetId="27">'27.'!$1:$4</definedName>
    <definedName name="__A01" localSheetId="27">#REF!</definedName>
    <definedName name="_qyc1234" localSheetId="27">#REF!</definedName>
    <definedName name="__1A01_" localSheetId="27">#REF!</definedName>
    <definedName name="_xlnm.Print_Area" localSheetId="33">'33. 黑水县2025年地方政府债务限额及余额预算情况表'!$A:$G</definedName>
    <definedName name="_xlnm.Print_Area" localSheetId="0">封面!$A$1:$A$1</definedName>
    <definedName name="__qyc1234" localSheetId="8">#REF!</definedName>
    <definedName name="_2A01_" localSheetId="8">#REF!</definedName>
    <definedName name="_A01" localSheetId="8">#REF!</definedName>
    <definedName name="_____A01" localSheetId="8">#REF!</definedName>
    <definedName name="_______A01" localSheetId="8">#REF!</definedName>
    <definedName name="_______________A01" localSheetId="8">#REF!</definedName>
    <definedName name="________________________A01" localSheetId="8">#REF!</definedName>
    <definedName name="___1A01_" localSheetId="8">#REF!</definedName>
    <definedName name="___A01" localSheetId="8">#REF!</definedName>
    <definedName name="______A01" localSheetId="8">#REF!</definedName>
    <definedName name="地区名称" localSheetId="8">#REF!</definedName>
    <definedName name="___qyc1234" localSheetId="8">#REF!</definedName>
    <definedName name="__2A01_" localSheetId="8">#REF!</definedName>
    <definedName name="_1A01_" localSheetId="8">#REF!</definedName>
    <definedName name="____1A01_" localSheetId="8">#REF!</definedName>
    <definedName name="支出" localSheetId="8">#REF!</definedName>
    <definedName name="Database" localSheetId="8">#REF!</definedName>
    <definedName name="_xlnm.Print_Area" localSheetId="8">'8.'!$A$1:$B$34</definedName>
    <definedName name="____A01" localSheetId="8">#REF!</definedName>
    <definedName name="_xlnm.Print_Titles" localSheetId="8">'8.'!$1:$4</definedName>
    <definedName name="__A01" localSheetId="8">#REF!</definedName>
    <definedName name="____qyc1234" localSheetId="8">#REF!</definedName>
    <definedName name="_qyc1234" localSheetId="8">#REF!</definedName>
    <definedName name="__1A01_" localSheetId="8">#REF!</definedName>
    <definedName name="____________________qyc1234" localSheetId="8">#REF!</definedName>
    <definedName name="_xlnm.Print_Area" localSheetId="37">'37.  黑水县2025年本级地方政府专项债务表'!$A:$B</definedName>
    <definedName name="_xlnm.Print_Area" localSheetId="35">'35.  黑水县地方政府专项债务余额情况表'!$A:$C</definedName>
    <definedName name="地区名称" localSheetId="5">#REF!</definedName>
    <definedName name="____1A01_" localSheetId="5">#REF!</definedName>
    <definedName name="___________A01" localSheetId="5">#REF!</definedName>
    <definedName name="________qyc1234" localSheetId="5">#REF!</definedName>
    <definedName name="_____qyc1234" localSheetId="5">#REF!</definedName>
    <definedName name="__1A01_" localSheetId="5">#REF!</definedName>
    <definedName name="____________A01" localSheetId="5">#REF!</definedName>
    <definedName name="_________A01" localSheetId="5">#REF!</definedName>
    <definedName name="_xlnm.Print_Titles" localSheetId="5">'5.'!$1:$4</definedName>
    <definedName name="_qyc1234" localSheetId="5">#REF!</definedName>
    <definedName name="__________qyc1234" localSheetId="5">#REF!</definedName>
    <definedName name="_____A01" localSheetId="5">#REF!</definedName>
    <definedName name="__________________qyc1234" localSheetId="5">#REF!</definedName>
    <definedName name="_________qyc1234" localSheetId="5">#REF!</definedName>
    <definedName name="______________________A01" localSheetId="5">#REF!</definedName>
    <definedName name="___qyc1234" localSheetId="5">#REF!</definedName>
    <definedName name="_____________A01" localSheetId="5">#REF!</definedName>
    <definedName name="_______A01" localSheetId="5">#REF!</definedName>
    <definedName name="支出" localSheetId="5">#REF!</definedName>
    <definedName name="___1A01_" localSheetId="5">#REF!</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DAHAI" localSheetId="5">#REF!</definedName>
    <definedName name="______qyc1234" localSheetId="5">#REF!</definedName>
    <definedName name="__qyc1234" localSheetId="5">#REF!</definedName>
    <definedName name="______A01" localSheetId="5">#REF!</definedName>
    <definedName name="__________A01" localSheetId="5">#REF!</definedName>
    <definedName name="Database" localSheetId="5">#REF!</definedName>
    <definedName name="_xlnm.Print_Area" localSheetId="5">'5.'!$A$1:$B$299</definedName>
    <definedName name="____A01" localSheetId="5">#REF!</definedName>
    <definedName name="__2A01_" localSheetId="5">#REF!</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2A01_" localSheetId="31">#REF!</definedName>
    <definedName name="_A01" localSheetId="31">#REF!</definedName>
    <definedName name="_______________A01" localSheetId="31">#REF!</definedName>
    <definedName name="___A01" localSheetId="31">#REF!</definedName>
    <definedName name="___1A01_" localSheetId="31">#REF!</definedName>
    <definedName name="地区名称" localSheetId="31">#REF!</definedName>
    <definedName name="_____________________________qyc1234" localSheetId="31">#REF!</definedName>
    <definedName name="_1A01_" localSheetId="31">#REF!</definedName>
    <definedName name="__2A01_" localSheetId="31">#REF!</definedName>
    <definedName name="____1A01_" localSheetId="31">#REF!</definedName>
    <definedName name="支出" localSheetId="31">#REF!</definedName>
    <definedName name="Database" localSheetId="31">#REF!</definedName>
    <definedName name="_________________________________A01" localSheetId="31">#REF!</definedName>
    <definedName name="____A01" localSheetId="31">#REF!</definedName>
    <definedName name="_xlnm.Print_Titles" localSheetId="31">'31.'!$1:$4</definedName>
    <definedName name="__A01" localSheetId="31">#REF!</definedName>
    <definedName name="_qyc1234" localSheetId="31">#REF!</definedName>
    <definedName name="__1A01_" localSheetId="31">#REF!</definedName>
    <definedName name="_xlnm.Print_Area" localSheetId="3">'3.'!$A$1:$D$31</definedName>
    <definedName name="地区名称" localSheetId="3">#REF!</definedName>
    <definedName name="_xlnm.Print_Titles" localSheetId="3">'3.'!$1:$3</definedName>
    <definedName name="_____________A01" localSheetId="16">#REF!</definedName>
    <definedName name="_2A01_" localSheetId="16">#REF!</definedName>
    <definedName name="_A01" localSheetId="16">#REF!</definedName>
    <definedName name="__________qyc1234" localSheetId="16">#REF!</definedName>
    <definedName name="_______________A01" localSheetId="16">#REF!</definedName>
    <definedName name="________________qyc1234" localSheetId="16">#REF!</definedName>
    <definedName name="___1A01_" localSheetId="16">#REF!</definedName>
    <definedName name="___A01" localSheetId="16">#REF!</definedName>
    <definedName name="地区名称" localSheetId="16">#REF!</definedName>
    <definedName name="_1A01_" localSheetId="16">#REF!</definedName>
    <definedName name="__2A01_" localSheetId="16">#REF!</definedName>
    <definedName name="____1A01_" localSheetId="16">#REF!</definedName>
    <definedName name="支出" localSheetId="16">#REF!</definedName>
    <definedName name="Database" localSheetId="16">#REF!</definedName>
    <definedName name="____________________A01" localSheetId="16">#REF!</definedName>
    <definedName name="_xlnm.Print_Area" localSheetId="16">'16.'!$A$1:$B$23</definedName>
    <definedName name="____A01" localSheetId="16">#REF!</definedName>
    <definedName name="_xlnm.Print_Titles" localSheetId="16">'16.'!$1:$4</definedName>
    <definedName name="__A01" localSheetId="16">#REF!</definedName>
    <definedName name="_qyc1234" localSheetId="16">#REF!</definedName>
    <definedName name="__1A01_" localSheetId="16">#REF!</definedName>
    <definedName name="_2A01_" localSheetId="32">#REF!</definedName>
    <definedName name="_A01" localSheetId="32">#REF!</definedName>
    <definedName name="_______________A01" localSheetId="32">#REF!</definedName>
    <definedName name="___A01" localSheetId="32">#REF!</definedName>
    <definedName name="___1A01_" localSheetId="32">#REF!</definedName>
    <definedName name="地区名称" localSheetId="32">#REF!</definedName>
    <definedName name="_1A01_" localSheetId="32">#REF!</definedName>
    <definedName name="__2A01_" localSheetId="32">#REF!</definedName>
    <definedName name="____1A01_" localSheetId="32">#REF!</definedName>
    <definedName name="支出" localSheetId="32">#REF!</definedName>
    <definedName name="Database" localSheetId="32">#REF!</definedName>
    <definedName name="__________________________________A01" localSheetId="32">#REF!</definedName>
    <definedName name="____A01" localSheetId="32">#REF!</definedName>
    <definedName name="_xlnm.Print_Titles" localSheetId="32">'32.'!$1:$4</definedName>
    <definedName name="__A01" localSheetId="32">#REF!</definedName>
    <definedName name="______________________________qyc1234" localSheetId="32">#REF!</definedName>
    <definedName name="_qyc1234" localSheetId="32">#REF!</definedName>
    <definedName name="__1A01_" localSheetId="32">#REF!</definedName>
    <definedName name="地区名称">#REF!</definedName>
    <definedName name="____1A01_">#REF!</definedName>
    <definedName name="___________A01">#REF!</definedName>
    <definedName name="________qyc1234">#REF!</definedName>
    <definedName name="_____qyc1234">#REF!</definedName>
    <definedName name="__1A01_">#REF!</definedName>
    <definedName name="____________A01">#REF!</definedName>
    <definedName name="_________A01">#REF!</definedName>
    <definedName name="_xlnm.Print_Titles">#N/A</definedName>
    <definedName name="_qyc1234">#REF!</definedName>
    <definedName name="__________qyc1234">#REF!</definedName>
    <definedName name="MAILMERGEMODE">"OneWorksheet"</definedName>
    <definedName name="_____A01">#REF!</definedName>
    <definedName name="______________A01">#REF!</definedName>
    <definedName name="_________qyc1234">#REF!</definedName>
    <definedName name="___qyc1234">#REF!</definedName>
    <definedName name="_____________A01">#REF!</definedName>
    <definedName name="_______A01">#REF!</definedName>
    <definedName name="支出">#REF!</definedName>
    <definedName name="___1A01_">#REF!</definedName>
    <definedName name="分类">#REF!</definedName>
    <definedName name="__A01">#REF!</definedName>
    <definedName name="_A01">#REF!</definedName>
    <definedName name="___A01">#REF!</definedName>
    <definedName name="_2A01_">#REF!</definedName>
    <definedName name="____________qyc1234">#REF!</definedName>
    <definedName name="______qyc1234">#REF!</definedName>
    <definedName name="__qyc1234">#REF!</definedName>
    <definedName name="______A01">#REF!</definedName>
    <definedName name="________________A01">#REF!</definedName>
    <definedName name="__________A01">#REF!</definedName>
    <definedName name="Database">#REF!</definedName>
    <definedName name="s">#N/A</definedName>
    <definedName name="_xlnm.Print_Area">#N/A</definedName>
    <definedName name="n">#N/A</definedName>
    <definedName name="____A01">#REF!</definedName>
    <definedName name="__2A01_">#REF!</definedName>
    <definedName name="___________qyc1234">#REF!</definedName>
    <definedName name="m">#N/A</definedName>
    <definedName name="形式">#REF!</definedName>
    <definedName name="l">#N/A</definedName>
    <definedName name="k">#N/A</definedName>
    <definedName name="j">#N/A</definedName>
    <definedName name="_1A01_">#REF!</definedName>
    <definedName name="i">#N/A</definedName>
    <definedName name="h">#N/A</definedName>
    <definedName name="____qyc1234">#REF!</definedName>
    <definedName name="g">#N/A</definedName>
    <definedName name="_______________A01">#REF!</definedName>
    <definedName name="f">#N/A</definedName>
    <definedName name="e">#N/A</definedName>
    <definedName name="d">#N/A</definedName>
    <definedName name="_______qyc1234">#REF!</definedName>
    <definedName name="b">#N/A</definedName>
    <definedName name="a">#N/A</definedName>
    <definedName name="________A01">#REF!</definedName>
    <definedName name="_xlnm._FilterDatabase" localSheetId="5" hidden="1">'5.'!$A$4:$B$299</definedName>
  </definedNames>
  <calcPr calcId="144525"/>
</workbook>
</file>

<file path=xl/sharedStrings.xml><?xml version="1.0" encoding="utf-8"?>
<sst xmlns="http://schemas.openxmlformats.org/spreadsheetml/2006/main" count="1723" uniqueCount="943">
  <si>
    <t>黑水县预算公开
（2026年）</t>
  </si>
  <si>
    <t>表1</t>
  </si>
  <si>
    <t>2026年黑水县一般公共预算收入预算表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</si>
  <si>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</si>
  <si>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</si>
  <si>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</si>
  <si>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</si>
  <si>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</si>
  <si>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</si>
  <si>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</si>
  <si>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</si>
  <si>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</si>
  <si>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</si>
  <si>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</si>
  <si>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</si>
  <si>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</si>
  <si>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</si>
  <si>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</si>
  <si>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</si>
  <si>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</si>
  <si>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</si>
  <si>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</si>
  <si>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</si>
  <si>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</si>
  <si>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</si>
  <si>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</si>
  <si>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</si>
  <si>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</si>
  <si>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</si>
  <si>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</si>
  <si>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</si>
  <si>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</si>
  <si>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</si>
  <si>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</si>
  <si>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2026年黑水县一般公共预算支出预算表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</si>
  <si>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</si>
  <si>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</si>
  <si>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</si>
  <si>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</si>
  <si>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</si>
  <si>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</si>
  <si>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</si>
  <si>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</si>
  <si>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</si>
  <si>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</si>
  <si>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</si>
  <si>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</si>
  <si>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</si>
  <si>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</si>
  <si>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</si>
  <si>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</si>
  <si>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</si>
  <si>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</si>
  <si>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</si>
  <si>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</si>
  <si>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</si>
  <si>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</si>
  <si>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</si>
  <si>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</si>
  <si>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</si>
  <si>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</si>
  <si>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</si>
  <si>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</si>
  <si>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</si>
  <si>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</si>
  <si>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</si>
  <si>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</si>
  <si>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2026年黑水县一般公共预算收支预算平衡表</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</si>
  <si>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</si>
  <si>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</si>
  <si>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</si>
  <si>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</si>
  <si>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</si>
  <si>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</si>
  <si>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</si>
  <si>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</si>
  <si>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</si>
  <si>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</si>
  <si>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</si>
  <si>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</si>
  <si>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</si>
  <si>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</si>
  <si>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</si>
  <si>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</si>
  <si>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</si>
  <si>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</si>
  <si>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</si>
  <si>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</si>
  <si>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</si>
  <si>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</si>
  <si>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</si>
  <si>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</si>
  <si>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</si>
  <si>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</si>
  <si>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</si>
  <si>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</si>
  <si>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</si>
  <si>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</si>
  <si>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</si>
  <si>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</si>
  <si>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</si>
  <si>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</si>
  <si>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</si>
  <si>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</si>
  <si>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</si>
  <si>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</si>
  <si>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</si>
  <si>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</si>
  <si>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</si>
  <si>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</si>
  <si>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</si>
  <si>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动用预算稳定调节基金</t>
  </si>
  <si>
    <t>国债转贷收入</t>
  </si>
  <si>
    <t>国债转贷资金上年结余</t>
  </si>
  <si>
    <t>国债转贷转补助数</t>
  </si>
  <si>
    <t>收  入  总  计</t>
  </si>
  <si>
    <t>支  出  总  计</t>
  </si>
  <si>
    <t>表4</t>
  </si>
  <si>
    <t>表5</t>
  </si>
  <si>
    <t>其中：人大事务</t>
  </si>
  <si>
    <t xml:space="preserve"> 其中：行政运行</t>
  </si>
  <si>
    <t xml:space="preserve">  人大会议</t>
  </si>
  <si>
    <t xml:space="preserve">  人大代表履职能力提升</t>
  </si>
  <si>
    <t xml:space="preserve">  事业运行</t>
  </si>
  <si>
    <t xml:space="preserve">  其他人大事务支出</t>
  </si>
  <si>
    <t>其中：政协事务</t>
  </si>
  <si>
    <t xml:space="preserve">  政协会议</t>
  </si>
  <si>
    <t xml:space="preserve">  委员视察</t>
  </si>
  <si>
    <t>其中：政府办公厅（室）及相关机构事务</t>
  </si>
  <si>
    <t xml:space="preserve">  其他政府办公厅（室）及相关机构事务支出</t>
  </si>
  <si>
    <t>其中：发展与改革事务</t>
  </si>
  <si>
    <t xml:space="preserve">  其他发展与改革事务支出</t>
  </si>
  <si>
    <t>其中：统计信息事务</t>
  </si>
  <si>
    <t xml:space="preserve">       专项普查活动</t>
  </si>
  <si>
    <t xml:space="preserve">       统计抽样调查</t>
  </si>
  <si>
    <t>其中：财政事务</t>
  </si>
  <si>
    <t xml:space="preserve">  信息化建设</t>
  </si>
  <si>
    <t xml:space="preserve">  财政委托业务支出</t>
  </si>
  <si>
    <t xml:space="preserve">  其他财政事务支出</t>
  </si>
  <si>
    <t>其中：审计事务</t>
  </si>
  <si>
    <t>其中：纪检监察事务</t>
  </si>
  <si>
    <t xml:space="preserve">  大案要案查处</t>
  </si>
  <si>
    <t xml:space="preserve">  巡视工作</t>
  </si>
  <si>
    <t xml:space="preserve">  其他纪检监察事务支出</t>
  </si>
  <si>
    <t>其中：档案事务</t>
  </si>
  <si>
    <t>其中：民主党派及工商联事务</t>
  </si>
  <si>
    <t>其中：群众团体事务</t>
  </si>
  <si>
    <t xml:space="preserve">  一般行政管理事务</t>
  </si>
  <si>
    <t xml:space="preserve">  其他群众团体事务支出</t>
  </si>
  <si>
    <t>其中：党委办公厅（室）及相关机构事务</t>
  </si>
  <si>
    <t xml:space="preserve">  机关服务</t>
  </si>
  <si>
    <t xml:space="preserve">  专项业务</t>
  </si>
  <si>
    <t xml:space="preserve">  其他党委办公厅（室）及相关机构事务支出</t>
  </si>
  <si>
    <t>其中：组织事务</t>
  </si>
  <si>
    <t xml:space="preserve">  其他组织事务支出</t>
  </si>
  <si>
    <t>其中：宣传事务</t>
  </si>
  <si>
    <t xml:space="preserve">  其他宣传事务支出</t>
  </si>
  <si>
    <t>其中：统战事务</t>
  </si>
  <si>
    <t xml:space="preserve">  宗教事务</t>
  </si>
  <si>
    <t xml:space="preserve">  其他统战事务支出</t>
  </si>
  <si>
    <t>其中：市场监督管理事务</t>
  </si>
  <si>
    <t>其中：社会工作事务</t>
  </si>
  <si>
    <t xml:space="preserve">  其他社会工作事务支出</t>
  </si>
  <si>
    <t>其中：信访事务</t>
  </si>
  <si>
    <t xml:space="preserve"> 其中：其他信访事务支出</t>
  </si>
  <si>
    <t>二、公共安全支出</t>
  </si>
  <si>
    <t>其中：公安</t>
  </si>
  <si>
    <t xml:space="preserve">  其他公安支出</t>
  </si>
  <si>
    <t>其中：司法</t>
  </si>
  <si>
    <t xml:space="preserve"> 其中：一般行政管理事务</t>
  </si>
  <si>
    <t xml:space="preserve">  公共法律服务</t>
  </si>
  <si>
    <t xml:space="preserve">  其他司法支出</t>
  </si>
  <si>
    <t>其中：其他公共安全支出</t>
  </si>
  <si>
    <t xml:space="preserve"> 其中：其他公共安全支出</t>
  </si>
  <si>
    <t>三、教育支出</t>
  </si>
  <si>
    <t>其中：教育管理事务</t>
  </si>
  <si>
    <t>其中：普通教育</t>
  </si>
  <si>
    <t xml:space="preserve"> 其中：学前教育</t>
  </si>
  <si>
    <t xml:space="preserve">  小学教育</t>
  </si>
  <si>
    <t xml:space="preserve">  初中教育</t>
  </si>
  <si>
    <t xml:space="preserve">  高中教育</t>
  </si>
  <si>
    <t xml:space="preserve">  其他普通教育支出</t>
  </si>
  <si>
    <t>其中：进修及培训</t>
  </si>
  <si>
    <t xml:space="preserve"> 其中：干部教育</t>
  </si>
  <si>
    <t xml:space="preserve">  培训支出</t>
  </si>
  <si>
    <t>其中：教育费附加安排的支出</t>
  </si>
  <si>
    <t xml:space="preserve"> 其中：农村中小学校舍建设</t>
  </si>
  <si>
    <t xml:space="preserve">      农村中小学教学设施</t>
  </si>
  <si>
    <t xml:space="preserve">      其他教育费附加安排的支出</t>
  </si>
  <si>
    <t>四、科学技术支出</t>
  </si>
  <si>
    <t>其中：科学技术管理事务</t>
  </si>
  <si>
    <t xml:space="preserve">  其他技术研究与开发支出</t>
  </si>
  <si>
    <t xml:space="preserve">  其他科学技术普及支出</t>
  </si>
  <si>
    <t>五、文化旅游体育与传媒支出</t>
  </si>
  <si>
    <t>其中：文化和旅游</t>
  </si>
  <si>
    <t xml:space="preserve">       群众文化</t>
  </si>
  <si>
    <t xml:space="preserve">  文化创作与保护</t>
  </si>
  <si>
    <t xml:space="preserve">  其他文化和旅游支出</t>
  </si>
  <si>
    <t>其中：广播电视</t>
  </si>
  <si>
    <t xml:space="preserve"> 其中：广播电视事务</t>
  </si>
  <si>
    <t>其中：其他文化旅游体育与传媒支出</t>
  </si>
  <si>
    <t xml:space="preserve"> 其中：其他文化旅游体育与传媒支出</t>
  </si>
  <si>
    <t>六、社会保障和就业支出</t>
  </si>
  <si>
    <t>其中：人力资源和社会保障管理事务</t>
  </si>
  <si>
    <t xml:space="preserve">  社会保险经办机构</t>
  </si>
  <si>
    <t xml:space="preserve">  其他人力资源和社会保障管理事务支出</t>
  </si>
  <si>
    <t>其中：民政管理事务</t>
  </si>
  <si>
    <t>其中：行政事业单位养老支出</t>
  </si>
  <si>
    <t xml:space="preserve"> 其中：机关事业单位基本养老保险缴费支出</t>
  </si>
  <si>
    <t xml:space="preserve">  机关事业单位职业年金缴费支出</t>
  </si>
  <si>
    <t>其中：就业补助</t>
  </si>
  <si>
    <t xml:space="preserve"> 其中：社会保险补贴</t>
  </si>
  <si>
    <t xml:space="preserve">  其他就业补助支出</t>
  </si>
  <si>
    <t>其中：抚恤</t>
  </si>
  <si>
    <t xml:space="preserve"> 其中：在乡复员、退伍军人生活补助</t>
  </si>
  <si>
    <t xml:space="preserve">  义务兵优待</t>
  </si>
  <si>
    <t xml:space="preserve">  其他优抚支出</t>
  </si>
  <si>
    <t>其中：退役安置</t>
  </si>
  <si>
    <t xml:space="preserve"> 其中：退役士兵安置</t>
  </si>
  <si>
    <t xml:space="preserve">  军队转业干部安置</t>
  </si>
  <si>
    <t>其中：社会福利</t>
  </si>
  <si>
    <t xml:space="preserve"> 其中：儿童福利</t>
  </si>
  <si>
    <t xml:space="preserve">  老年福利</t>
  </si>
  <si>
    <t xml:space="preserve">  社会福利事业单位</t>
  </si>
  <si>
    <t xml:space="preserve">  其他社会福利支出</t>
  </si>
  <si>
    <t>其中：残疾人事业</t>
  </si>
  <si>
    <t xml:space="preserve">  残疾人生活和护理补贴</t>
  </si>
  <si>
    <t xml:space="preserve">  其他残疾人事业支出</t>
  </si>
  <si>
    <t>其中：红十字事业</t>
  </si>
  <si>
    <t>其中：最低生活保障</t>
  </si>
  <si>
    <t xml:space="preserve"> 其中：城市最低生活保障金支出</t>
  </si>
  <si>
    <t xml:space="preserve">  农村最低生活保障金支出</t>
  </si>
  <si>
    <t>其中：临时救助</t>
  </si>
  <si>
    <t xml:space="preserve"> 其中：临时救助支出</t>
  </si>
  <si>
    <t>其中：特困人员救助供养</t>
  </si>
  <si>
    <t xml:space="preserve"> 其中：农村特困人员救助供养支出</t>
  </si>
  <si>
    <t>其中：其他生活救助</t>
  </si>
  <si>
    <t xml:space="preserve"> 其中：其他农村生活救助</t>
  </si>
  <si>
    <t>其中：财政对基本养老保险基金的补助</t>
  </si>
  <si>
    <t xml:space="preserve"> 其中：财政对城乡居民基本养老保险基金的补助</t>
  </si>
  <si>
    <t>其中：退役军人管理事务</t>
  </si>
  <si>
    <t>其中：财政代缴社会保险费支出</t>
  </si>
  <si>
    <t xml:space="preserve"> 其中：财政代缴城乡居民基本养老保险费支出</t>
  </si>
  <si>
    <t>其中：其他社会保障和就业支出</t>
  </si>
  <si>
    <t xml:space="preserve"> 其中：其他社会保障和就业支出</t>
  </si>
  <si>
    <t>七、卫生健康支出</t>
  </si>
  <si>
    <t>其中：卫生健康管理事务</t>
  </si>
  <si>
    <t xml:space="preserve">  其他卫生健康管理事务支出</t>
  </si>
  <si>
    <t>其中：公立医院</t>
  </si>
  <si>
    <t xml:space="preserve"> 其中：综合医院</t>
  </si>
  <si>
    <t xml:space="preserve">  中医（民族）医院</t>
  </si>
  <si>
    <t>其中：基层医疗卫生机构</t>
  </si>
  <si>
    <t xml:space="preserve"> 其中：乡镇卫生院</t>
  </si>
  <si>
    <t>其中：公共卫生</t>
  </si>
  <si>
    <t xml:space="preserve"> 其中：疾病预防控制机构</t>
  </si>
  <si>
    <t xml:space="preserve">  妇幼保健机构</t>
  </si>
  <si>
    <t xml:space="preserve">  基本公共卫生服务</t>
  </si>
  <si>
    <t xml:space="preserve">  重大公共卫生服务</t>
  </si>
  <si>
    <t xml:space="preserve">  突发公共卫生事件应急处置</t>
  </si>
  <si>
    <t>其中：计划生育服务</t>
  </si>
  <si>
    <t xml:space="preserve"> 其中：计划生育服务</t>
  </si>
  <si>
    <t xml:space="preserve">  其他计划生育事务支出</t>
  </si>
  <si>
    <t>其中：行政事业单位医疗</t>
  </si>
  <si>
    <t xml:space="preserve"> 其中：行政单位医疗</t>
  </si>
  <si>
    <t xml:space="preserve">  事业单位医疗</t>
  </si>
  <si>
    <t xml:space="preserve">  公务员医疗补助</t>
  </si>
  <si>
    <t xml:space="preserve">  其他行政事业单位医疗支出</t>
  </si>
  <si>
    <t>其中：医疗保障管理事务</t>
  </si>
  <si>
    <t xml:space="preserve"> 其中：其他医疗保障管理事务支出</t>
  </si>
  <si>
    <t>其中：育幼服务</t>
  </si>
  <si>
    <t xml:space="preserve"> 其中：其他育幼服务支出</t>
  </si>
  <si>
    <t>其中：其他卫生健康支出</t>
  </si>
  <si>
    <t xml:space="preserve"> 其中：其他卫生健康支出</t>
  </si>
  <si>
    <t>八、节能环保支出</t>
  </si>
  <si>
    <t>其中：环境保护管理事务</t>
  </si>
  <si>
    <t xml:space="preserve"> 其中：其他环境保护管理事务支出</t>
  </si>
  <si>
    <t>其中：污染防治</t>
  </si>
  <si>
    <t xml:space="preserve"> 其中：水体</t>
  </si>
  <si>
    <t xml:space="preserve">  其他污染防治支出</t>
  </si>
  <si>
    <t>其中：自然生态保护</t>
  </si>
  <si>
    <t xml:space="preserve"> 其中：生态保护</t>
  </si>
  <si>
    <t xml:space="preserve">  农村环境保护</t>
  </si>
  <si>
    <t>其中：森林保护修复</t>
  </si>
  <si>
    <t xml:space="preserve"> 其中：政策性社会性支出补助</t>
  </si>
  <si>
    <t>其中：其他节能环保支出</t>
  </si>
  <si>
    <t xml:space="preserve"> 其中：其他节能环保支出</t>
  </si>
  <si>
    <t>九、城乡社区支出</t>
  </si>
  <si>
    <t>其中：城乡社区管理事务</t>
  </si>
  <si>
    <t xml:space="preserve">  城管执法</t>
  </si>
  <si>
    <t xml:space="preserve">  其他城乡社区管理事务支出</t>
  </si>
  <si>
    <t>其中：城乡社区公共设施</t>
  </si>
  <si>
    <t xml:space="preserve"> 其中：小城镇基础设施建设</t>
  </si>
  <si>
    <t xml:space="preserve">  其他城乡社区公共设施支出</t>
  </si>
  <si>
    <t>其中：城乡社区环境卫生</t>
  </si>
  <si>
    <t xml:space="preserve"> 其中：城乡社区环境卫生</t>
  </si>
  <si>
    <t>其中：其他城乡社区支出</t>
  </si>
  <si>
    <t xml:space="preserve"> 其中：其他城乡社区支出</t>
  </si>
  <si>
    <t>十、农林水支出</t>
  </si>
  <si>
    <t>其中：农业农村</t>
  </si>
  <si>
    <t xml:space="preserve">  农村生产发展</t>
  </si>
  <si>
    <t xml:space="preserve">  农村社会事业</t>
  </si>
  <si>
    <t xml:space="preserve">  其他农业农村支出</t>
  </si>
  <si>
    <t>其中：林业和草原</t>
  </si>
  <si>
    <t xml:space="preserve">  事业机构</t>
  </si>
  <si>
    <t xml:space="preserve">  森林资源管理</t>
  </si>
  <si>
    <t xml:space="preserve">  林业草原防灾减灾</t>
  </si>
  <si>
    <t>其中：水利</t>
  </si>
  <si>
    <t xml:space="preserve"> 其中：水利工程建设</t>
  </si>
  <si>
    <t xml:space="preserve">  防汛</t>
  </si>
  <si>
    <t>其中：巩固脱贫攻坚成果衔接乡村振兴</t>
  </si>
  <si>
    <t xml:space="preserve"> 其中：农村基础设施建设</t>
  </si>
  <si>
    <t xml:space="preserve">  其他巩固脱贫攻坚成果衔接乡村振兴支出</t>
  </si>
  <si>
    <t>其中：农村综合改革</t>
  </si>
  <si>
    <t xml:space="preserve"> 其中：对村民委员会和村党支部的补助</t>
  </si>
  <si>
    <t>其中：普惠金融发展支出</t>
  </si>
  <si>
    <t xml:space="preserve"> 其中：农业保险保费补贴</t>
  </si>
  <si>
    <t xml:space="preserve">       创业担保贷款贴息及奖补</t>
  </si>
  <si>
    <t>其中：其他农林水支出</t>
  </si>
  <si>
    <t xml:space="preserve"> 其中：其他农林水支出</t>
  </si>
  <si>
    <t>十一、交通运输支出</t>
  </si>
  <si>
    <t>其中：公路水路运输</t>
  </si>
  <si>
    <t xml:space="preserve">  公路建设</t>
  </si>
  <si>
    <t xml:space="preserve">  公路养护</t>
  </si>
  <si>
    <t xml:space="preserve">  公路运输管理</t>
  </si>
  <si>
    <t xml:space="preserve">  其他公路水路运输支出</t>
  </si>
  <si>
    <t>十二、资源勘探工业信息等支出</t>
  </si>
  <si>
    <t>其中：制造业</t>
  </si>
  <si>
    <t xml:space="preserve"> 其中：其他制造业支出</t>
  </si>
  <si>
    <t>其中：其他资源勘探工业信息等支出</t>
  </si>
  <si>
    <t xml:space="preserve"> 其中：其他资源勘探工业信息等支出</t>
  </si>
  <si>
    <t>十三、商业服务业等支出</t>
  </si>
  <si>
    <t>其中：商业流通事务</t>
  </si>
  <si>
    <t xml:space="preserve">  其他商业流通事务支出</t>
  </si>
  <si>
    <t>其中：其他商业服务业等支出</t>
  </si>
  <si>
    <t xml:space="preserve"> 其中：其他商业服务业等支出</t>
  </si>
  <si>
    <t>十四、自然资源海洋气象等支出</t>
  </si>
  <si>
    <t>其中：自然资源事务</t>
  </si>
  <si>
    <t>其中：气象事务</t>
  </si>
  <si>
    <t xml:space="preserve">  气象服务</t>
  </si>
  <si>
    <t>十五、住房保障支出</t>
  </si>
  <si>
    <t>其中：保障性安居工程支出</t>
  </si>
  <si>
    <t xml:space="preserve"> 其中：农村危房改造</t>
  </si>
  <si>
    <t>其中：住房改革支出</t>
  </si>
  <si>
    <t xml:space="preserve"> 其中：住房公积金</t>
  </si>
  <si>
    <t>十六、粮油物资储备支出</t>
  </si>
  <si>
    <t>其中：粮油物资事务</t>
  </si>
  <si>
    <t xml:space="preserve"> 其中：其他粮油物资事务支出</t>
  </si>
  <si>
    <t>其中：粮油储备</t>
  </si>
  <si>
    <t xml:space="preserve"> 其中：储备粮油补贴</t>
  </si>
  <si>
    <t>十七、灾害防治及应急管理支出</t>
  </si>
  <si>
    <t>其中：应急管理事务</t>
  </si>
  <si>
    <t>其中：地震事务</t>
  </si>
  <si>
    <t>其中：自然灾害防治</t>
  </si>
  <si>
    <t xml:space="preserve"> 其中：地质灾害防治</t>
  </si>
  <si>
    <t>十八、其他支出</t>
  </si>
  <si>
    <t>其中：年初预留</t>
  </si>
  <si>
    <t xml:space="preserve"> 其中：年初预留</t>
  </si>
  <si>
    <t xml:space="preserve">       其他支出</t>
  </si>
  <si>
    <t>表6</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</si>
  <si>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</si>
  <si>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</si>
  <si>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</si>
  <si>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</si>
  <si>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</si>
  <si>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</si>
  <si>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</si>
  <si>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</si>
  <si>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</si>
  <si>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</si>
  <si>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</si>
  <si>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</si>
  <si>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</si>
  <si>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表7</t>
  </si>
  <si>
    <t>2026年黑水县本级一般公共预算
经济分类科目支出预算表</t>
  </si>
  <si>
    <t>合    计</t>
  </si>
  <si>
    <t>一、机关工资福利支出</t>
  </si>
  <si>
    <t xml:space="preserve">   其中：工资奖金津补贴</t>
  </si>
  <si>
    <t xml:space="preserve">         社会保障缴费</t>
  </si>
  <si>
    <t xml:space="preserve">         住房公积金</t>
  </si>
  <si>
    <t xml:space="preserve">         其他工资福利支出</t>
  </si>
  <si>
    <t>二、机关商品和服务支出</t>
  </si>
  <si>
    <t xml:space="preserve">   其中：办公经费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</si>
  <si>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</si>
  <si>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</si>
  <si>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</si>
  <si>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</si>
  <si>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</si>
  <si>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</si>
  <si>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</si>
  <si>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</si>
  <si>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</si>
  <si>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t>
  </si>
  <si>
    <t xml:space="preserve">    其中：基础设施建设</t>
  </si>
  <si>
    <t xml:space="preserve">         公务用车购置</t>
  </si>
  <si>
    <t xml:space="preserve">         土地征迁补偿和安置支出</t>
  </si>
  <si>
    <t xml:space="preserve">         设备购置</t>
  </si>
  <si>
    <t xml:space="preserve">         其他资本性支出</t>
  </si>
  <si>
    <t>四、机关资本性支出（基本建设）</t>
  </si>
  <si>
    <t>五、对事业单位经常性补助</t>
  </si>
  <si>
    <t xml:space="preserve">    其中：工资福利支出</t>
  </si>
  <si>
    <t xml:space="preserve">         商品和服务支出</t>
  </si>
  <si>
    <t>六、对事业单位资本性补助</t>
  </si>
  <si>
    <t xml:space="preserve">    其中：资本性支出</t>
  </si>
  <si>
    <t xml:space="preserve">         资本性支出（基本建设）</t>
  </si>
  <si>
    <t>七、对企业补助</t>
  </si>
  <si>
    <t xml:space="preserve">    其中：费用补贴</t>
  </si>
  <si>
    <t xml:space="preserve">         利息补贴</t>
  </si>
  <si>
    <t xml:space="preserve">         其他对企业补助</t>
  </si>
  <si>
    <t>八、对个人和家庭的补助</t>
  </si>
  <si>
    <t xml:space="preserve">    其中：社会福利和救助</t>
  </si>
  <si>
    <t xml:space="preserve">         助学金</t>
  </si>
  <si>
    <t xml:space="preserve">         个人农业生产补贴</t>
  </si>
  <si>
    <t xml:space="preserve">         离退休费</t>
  </si>
  <si>
    <t xml:space="preserve">         其他对个人和家庭补助</t>
  </si>
  <si>
    <t>九、对社会保障基金补助</t>
  </si>
  <si>
    <t xml:space="preserve">    其中：对社会保障基金补助</t>
  </si>
  <si>
    <t>十、预备费及预留</t>
  </si>
  <si>
    <t xml:space="preserve">   其中：预留</t>
  </si>
  <si>
    <t>十一、其他支出</t>
  </si>
  <si>
    <t xml:space="preserve">   其中：其他支出</t>
  </si>
  <si>
    <t>表8</t>
  </si>
  <si>
    <t>2026年黑水县本级一般公共预算
经济分类科目基本支出预算表</t>
  </si>
  <si>
    <t>三、机关资本性支出（一）</t>
  </si>
  <si>
    <t>四、机关资本性支出（二）</t>
  </si>
  <si>
    <t>十、债务利息及费用支出</t>
  </si>
  <si>
    <t>表9</t>
  </si>
  <si>
    <t>2026年黑水县对下一般公共预算
转移支付和税收返还预算表</t>
  </si>
  <si>
    <t>转移支付名称</t>
  </si>
  <si>
    <t>上年执行数</t>
  </si>
  <si>
    <t>本年预算数</t>
  </si>
  <si>
    <t>此表无数据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</si>
  <si>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</si>
  <si>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</si>
  <si>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</si>
  <si>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</si>
  <si>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</si>
  <si>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</si>
  <si>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</si>
  <si>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</si>
  <si>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</si>
  <si>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</si>
  <si>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</si>
  <si>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</si>
  <si>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</si>
  <si>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</si>
  <si>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</si>
  <si>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</si>
  <si>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</si>
  <si>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</si>
  <si>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表10</t>
  </si>
  <si>
    <t>XXX（转移支付项目名称）</t>
  </si>
  <si>
    <r>
      <rPr>
        <b/>
        <sz val="12"/>
        <color rgb="FF000000"/>
        <rFont val="宋体"/>
        <charset val="134"/>
      </rPr>
      <t>地</t>
    </r>
    <r>
      <rPr>
        <b/>
        <sz val="12"/>
        <color rgb="FF000000"/>
        <rFont val="Times New Roman"/>
        <charset val="134"/>
      </rPr>
      <t xml:space="preserve">     </t>
    </r>
    <r>
      <rPr>
        <b/>
        <sz val="12"/>
        <color rgb="FF000000"/>
        <rFont val="宋体"/>
        <charset val="134"/>
      </rPr>
      <t>区</t>
    </r>
  </si>
  <si>
    <t>XX县（市、区）</t>
  </si>
  <si>
    <t>……</t>
  </si>
  <si>
    <t>待清算分配数</t>
  </si>
  <si>
    <t>表11</t>
  </si>
  <si>
    <t xml:space="preserve">2026年黑水县预算内基本建设支出预算表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</si>
  <si>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</si>
  <si>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</si>
  <si>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</si>
  <si>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</si>
  <si>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</si>
  <si>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</si>
  <si>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</si>
  <si>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</si>
  <si>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</si>
  <si>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</si>
  <si>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二、对地方转移支付</t>
  </si>
  <si>
    <t>预算内基本建设支出合计</t>
  </si>
  <si>
    <t>本级支出合计</t>
  </si>
  <si>
    <t>对地方转移支付合计</t>
  </si>
  <si>
    <t>表12</t>
  </si>
  <si>
    <t>2026年黑水县本级重大投资计划和项目情况表</t>
  </si>
  <si>
    <t>项目名称</t>
  </si>
  <si>
    <t>建设
性质</t>
  </si>
  <si>
    <t>建设
年限</t>
  </si>
  <si>
    <t>总投资</t>
  </si>
  <si>
    <t>预算内投资</t>
  </si>
  <si>
    <t>建设内容</t>
  </si>
  <si>
    <t>备注</t>
  </si>
  <si>
    <t>承诺
资金</t>
  </si>
  <si>
    <t>已安排
投资</t>
  </si>
  <si>
    <t>2026年
投资建议</t>
  </si>
  <si>
    <t>建设
总规模</t>
  </si>
  <si>
    <t>2026年
建设内容</t>
  </si>
  <si>
    <t>一、重大基础设施</t>
  </si>
  <si>
    <t>项目二</t>
  </si>
  <si>
    <t>二、重大社会事业和民生工程</t>
  </si>
  <si>
    <t>三、重大创新平台</t>
  </si>
  <si>
    <t>合  计</t>
  </si>
  <si>
    <t>表13</t>
  </si>
  <si>
    <t>2026年黑水县政府性基金预算收入预算表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</si>
  <si>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</si>
  <si>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</si>
  <si>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</si>
  <si>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</si>
  <si>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</si>
  <si>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</si>
  <si>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</si>
  <si>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</si>
  <si>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</si>
  <si>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</si>
  <si>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</si>
  <si>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</si>
  <si>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</si>
  <si>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</si>
  <si>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</si>
  <si>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</si>
  <si>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</si>
  <si>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</si>
  <si>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表14</t>
  </si>
  <si>
    <t>2026年黑水县政府性基金预算支出预算表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</si>
  <si>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</si>
  <si>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</si>
  <si>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</si>
  <si>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</si>
  <si>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</si>
  <si>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</si>
  <si>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</si>
  <si>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</si>
  <si>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</si>
  <si>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</si>
  <si>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</si>
  <si>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</si>
  <si>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</si>
  <si>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</si>
  <si>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</si>
  <si>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</si>
  <si>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</si>
  <si>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</si>
  <si>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</si>
  <si>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</si>
  <si>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</si>
  <si>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</si>
  <si>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</si>
  <si>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</si>
  <si>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</si>
  <si>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</si>
  <si>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</si>
  <si>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</si>
  <si>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超长期特别国债安排的其他支出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</si>
  <si>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</si>
  <si>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</si>
  <si>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</si>
  <si>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</si>
  <si>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</si>
  <si>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</si>
  <si>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</si>
  <si>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</si>
  <si>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</si>
  <si>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</si>
  <si>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</si>
  <si>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</si>
  <si>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</si>
  <si>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</si>
  <si>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</si>
  <si>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</si>
  <si>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</si>
  <si>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</si>
  <si>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</si>
  <si>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表15</t>
  </si>
  <si>
    <t>2026年黑水县政府性基金预算收支预算平衡表</t>
  </si>
  <si>
    <t>政府性基金预算收入</t>
  </si>
  <si>
    <t>政府性基金预算支出</t>
  </si>
  <si>
    <t>地方政府专项债务还本支出</t>
  </si>
  <si>
    <t>地方政府专项债务转贷收入</t>
  </si>
  <si>
    <t>表16</t>
  </si>
  <si>
    <t>2026年黑水县县级政府性基金预算收入预算表</t>
  </si>
  <si>
    <t>表17</t>
  </si>
  <si>
    <t>2026年黑水县县级政府性基金预算支出预算表</t>
  </si>
  <si>
    <t>表18</t>
  </si>
  <si>
    <t>2026年黑水县县级政府性基金预算收支预算平衡表</t>
  </si>
  <si>
    <t>表19</t>
  </si>
  <si>
    <t>2026年黑水县对下政府性基金预算
转移支付预算表</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</si>
  <si>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</si>
  <si>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</si>
  <si>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</si>
  <si>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</si>
  <si>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</si>
  <si>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</si>
  <si>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</si>
  <si>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表20</t>
  </si>
  <si>
    <t>2026年黑水县国有资本经营预算收入预算表</t>
  </si>
  <si>
    <t>单位：万元，%</t>
  </si>
  <si>
    <t>预  算  科  目</t>
  </si>
  <si>
    <t>2025年
执行数</t>
  </si>
  <si>
    <t>2026年
预算数</t>
  </si>
  <si>
    <t>为上年
执行</t>
  </si>
  <si>
    <t>一、利润收入</t>
  </si>
  <si>
    <r>
      <rPr>
        <sz val="11"/>
        <rFont val="宋体"/>
        <charset val="134"/>
      </rPr>
      <t xml:space="preserve"> </t>
    </r>
    <r>
      <rPr>
        <sz val="11"/>
        <rFont val="宋体"/>
        <charset val="134"/>
      </rPr>
      <t xml:space="preserve">   </t>
    </r>
    <r>
      <rPr>
        <sz val="11"/>
        <rFont val="宋体"/>
        <charset val="134"/>
      </rPr>
      <t>烟草企业利润收入</t>
    </r>
  </si>
  <si>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</si>
  <si>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</si>
  <si>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</si>
  <si>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</si>
  <si>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</si>
  <si>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</si>
  <si>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</si>
  <si>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</si>
  <si>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</si>
  <si>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</si>
  <si>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</si>
  <si>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</si>
  <si>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</si>
  <si>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</si>
  <si>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</si>
  <si>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</si>
  <si>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</si>
  <si>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</si>
  <si>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</si>
  <si>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</si>
  <si>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六、国有资本经营预算转移支付收入</t>
  </si>
  <si>
    <t>国有资本经营预算收入合计</t>
  </si>
  <si>
    <t>表21</t>
  </si>
  <si>
    <t>2026年黑水县国有资本经营预算支出预算表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</si>
  <si>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</si>
  <si>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</si>
  <si>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</si>
  <si>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</si>
  <si>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国有企业退休人员社会化管理补助支出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</si>
  <si>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</si>
  <si>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</si>
  <si>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</si>
  <si>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</si>
  <si>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</si>
  <si>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</si>
  <si>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</si>
  <si>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</si>
  <si>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</si>
  <si>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</si>
  <si>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</si>
  <si>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</si>
  <si>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表22</t>
  </si>
  <si>
    <t>2026年黑水县国有资本经营预算收支预算平衡表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</si>
  <si>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</si>
  <si>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</si>
  <si>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</si>
  <si>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</si>
  <si>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</si>
  <si>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</si>
  <si>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表23</t>
  </si>
  <si>
    <t>表24</t>
  </si>
  <si>
    <t xml:space="preserve">        厂办大集体改革支出 </t>
  </si>
  <si>
    <t>表25</t>
  </si>
  <si>
    <t xml:space="preserve">  补助下级支出</t>
  </si>
  <si>
    <t xml:space="preserve">  上解收入</t>
  </si>
  <si>
    <t>表26</t>
  </si>
  <si>
    <t>2026年黑水县对下国有资本经营预算
转移支付预算表</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</si>
  <si>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</si>
  <si>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</si>
  <si>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</si>
  <si>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表27</t>
  </si>
  <si>
    <t>2026年黑水县社会保险基金预算收入预算表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</si>
  <si>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</si>
  <si>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</si>
  <si>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</si>
  <si>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</si>
  <si>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</si>
  <si>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</si>
  <si>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</si>
  <si>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</si>
  <si>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</si>
  <si>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</si>
  <si>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</si>
  <si>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</si>
  <si>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</si>
  <si>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</si>
  <si>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</si>
  <si>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</si>
  <si>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</si>
  <si>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</si>
  <si>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</si>
  <si>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</si>
  <si>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</si>
  <si>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</si>
  <si>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</si>
  <si>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</si>
  <si>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</si>
  <si>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</si>
  <si>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</si>
  <si>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</si>
  <si>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</si>
  <si>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</si>
  <si>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</si>
  <si>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</si>
  <si>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</si>
  <si>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</si>
  <si>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</si>
  <si>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</si>
  <si>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</si>
  <si>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</si>
  <si>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</si>
  <si>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</si>
  <si>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八、转移性收入</t>
  </si>
  <si>
    <t>其中：社会保险基金转移收入</t>
  </si>
  <si>
    <t xml:space="preserve">      社会保险基金上级补助收入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</si>
  <si>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</si>
  <si>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</si>
  <si>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表28</t>
  </si>
  <si>
    <t>2026年黑水县社会保险基金预算支出预算表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</si>
  <si>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</si>
  <si>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</si>
  <si>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</si>
  <si>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</si>
  <si>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</si>
  <si>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</si>
  <si>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</si>
  <si>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</si>
  <si>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</si>
  <si>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</si>
  <si>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</si>
  <si>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</si>
  <si>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</si>
  <si>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</si>
  <si>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</si>
  <si>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</si>
  <si>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</si>
  <si>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</si>
  <si>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</si>
  <si>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</si>
  <si>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</si>
  <si>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</si>
  <si>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</si>
  <si>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</si>
  <si>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</si>
  <si>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</si>
  <si>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</si>
  <si>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</si>
  <si>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</si>
  <si>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</si>
  <si>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</si>
  <si>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</si>
  <si>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</si>
  <si>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</si>
  <si>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</si>
  <si>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八、转移性支出</t>
  </si>
  <si>
    <t>其中：社会保险转移支出</t>
  </si>
  <si>
    <t xml:space="preserve">      社会保险上解上级支出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</si>
  <si>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</si>
  <si>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</si>
  <si>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表29</t>
  </si>
  <si>
    <t>2026年黑水县社会保险基金预算收支预算平衡表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</si>
  <si>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</si>
  <si>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</si>
  <si>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</si>
  <si>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</si>
  <si>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</si>
  <si>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</si>
  <si>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</si>
  <si>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</si>
  <si>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</si>
  <si>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</si>
  <si>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</si>
  <si>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</si>
  <si>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</si>
  <si>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</si>
  <si>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</si>
  <si>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</si>
  <si>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</si>
  <si>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表30</t>
  </si>
  <si>
    <t>2026年黑水县县级社会保险基金预算收入预算表</t>
  </si>
  <si>
    <t>备注：1.“预算科目”根据政府收支分类科目调整进行相应调整。
      2.按照《预算法》要求，社会保险基金预算按统筹层次编制，统筹地区公开本级社会保险基金
        预算时， 应公开到本统筹层次的社会保险险种。</t>
  </si>
  <si>
    <t>表31</t>
  </si>
  <si>
    <t>2026年黑水县县级社会保险基金预算支出预算表</t>
  </si>
  <si>
    <t>备注：1.“预算科目”根据政府收支分类科目调整进行相应调整。
      2.按照《预算法》要求，社会保险基金预算按统筹层次编制，统筹地区公开本级社会保险
        基金预算时，应公开到本统筹层次的社会保险险种。</t>
  </si>
  <si>
    <t>表32</t>
  </si>
  <si>
    <t>备注：1.“预算科目”根据政府收支分类科目调整进行相应调整。
      2.按照《预算法》要求，社会保险基金预算按统筹层次编制，统筹地区公开本级社会保险基金预算时，
        应公开到本统筹层次的社会保险险种。</t>
  </si>
  <si>
    <t>表33</t>
  </si>
  <si>
    <t>黑水县2025年地方政府债务限额及余额预算情况表</t>
  </si>
  <si>
    <t>地   区</t>
  </si>
  <si>
    <t>2025年债务限额</t>
  </si>
  <si>
    <t>2025年债务余额预计执行数</t>
  </si>
  <si>
    <t>一般债务</t>
  </si>
  <si>
    <t>专项债务</t>
  </si>
  <si>
    <t>公  式</t>
  </si>
  <si>
    <t>A=B+C</t>
  </si>
  <si>
    <t>B</t>
  </si>
  <si>
    <t>C</t>
  </si>
  <si>
    <t>D=E+F</t>
  </si>
  <si>
    <t>E</t>
  </si>
  <si>
    <t>F</t>
  </si>
  <si>
    <t>黑水县合计</t>
  </si>
  <si>
    <t xml:space="preserve">  一、黑水县本级</t>
  </si>
  <si>
    <t xml:space="preserve">  二、黑水县下级合计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</si>
  <si>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</si>
  <si>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</si>
  <si>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</si>
  <si>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表34</t>
  </si>
  <si>
    <t>黑水县地方政府一般债务余额情况表</t>
  </si>
  <si>
    <t>项    目</t>
  </si>
  <si>
    <t>一、2024年末地方政府一般债务余额实际数</t>
  </si>
  <si>
    <t>二、2025年末地方政府一般债务限额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</si>
  <si>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</si>
  <si>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</si>
  <si>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</si>
  <si>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</si>
  <si>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</si>
  <si>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六、2025年末地方政府一般债务剩余年限（年）</t>
  </si>
  <si>
    <t>七、2026年地方政府一般债务新增举债额度</t>
  </si>
  <si>
    <t>八、2026年地方政府一般债务限额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</si>
  <si>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</si>
  <si>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表35</t>
  </si>
  <si>
    <t>黑水县地方政府专项债务余额情况表</t>
  </si>
  <si>
    <t>一、2025年末地方政府专项债务余额实际数</t>
  </si>
  <si>
    <t>二、2025年末地方政府专项债务限额</t>
  </si>
  <si>
    <t>三、2025年地方政府专项债务发行额</t>
  </si>
  <si>
    <t>四、2025年地方政府专项债务还本额</t>
  </si>
  <si>
    <t>五、2025年末地方政府专项债务余额预计执行数</t>
  </si>
  <si>
    <t>六、2025年末地方政府专项债务剩余年限（年）</t>
  </si>
  <si>
    <t>七、2026年地方政府专项债务新增举债额度</t>
  </si>
  <si>
    <t>八、2026年末地方政府专项债务限额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</si>
  <si>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</si>
  <si>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表36</t>
  </si>
  <si>
    <t>黑水县地方政府债券发行及还本付息情况表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</si>
  <si>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</si>
  <si>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</si>
  <si>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</si>
  <si>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</si>
  <si>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</si>
  <si>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</si>
  <si>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</si>
  <si>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</si>
  <si>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</si>
  <si>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</si>
  <si>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</si>
  <si>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</si>
  <si>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</si>
  <si>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</si>
  <si>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</si>
  <si>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</si>
  <si>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</si>
  <si>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</si>
  <si>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</si>
  <si>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</si>
  <si>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</si>
  <si>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</si>
  <si>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</si>
  <si>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</si>
  <si>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</si>
  <si>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</si>
  <si>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</si>
  <si>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</si>
  <si>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</si>
  <si>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</si>
  <si>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</si>
  <si>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表37</t>
  </si>
  <si>
    <t>黑水县本级2025年地方政府专项债务表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</si>
  <si>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</si>
  <si>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</si>
  <si>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</si>
  <si>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</si>
  <si>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</si>
  <si>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</si>
  <si>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</si>
  <si>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</si>
  <si>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20/30</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</si>
  <si>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</si>
  <si>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</si>
  <si>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黑水县本级2025年新增政府债券项目实施情况表</t>
  </si>
  <si>
    <t>区划名称</t>
  </si>
  <si>
    <t>项目实施单位</t>
  </si>
  <si>
    <t>新增债券资金发行金额</t>
  </si>
  <si>
    <t>财政部门资金拨付</t>
  </si>
  <si>
    <t>项目概况</t>
  </si>
  <si>
    <t>一般债券</t>
  </si>
  <si>
    <t>专项债券</t>
  </si>
  <si>
    <t>拨付金额</t>
  </si>
  <si>
    <t>拨付进度（%）</t>
  </si>
  <si>
    <t>黑水县</t>
  </si>
  <si>
    <t xml:space="preserve"> 黑水县农业农村水利和科技局</t>
  </si>
  <si>
    <t>黑水县藏香猪创新育种及养殖融合示范建设项目</t>
  </si>
  <si>
    <t>巩固提升创新育种繁育中心5000平米，提升改造生（乳）猪养殖场，改造圈舍4000平方米，配套产床等设备；提升乳猪标准化保育舍，包括防护型围栏、标准化产床、保温、投料系统等；提升乳猪综合加工厂区3000㎡，包含屠宰加工区、存储车间等，配套生产加工设备和科技化赋能平台建设。</t>
  </si>
  <si>
    <t>相关单位</t>
  </si>
  <si>
    <t>黑水县存量政府投资项目</t>
  </si>
  <si>
    <t>/</t>
  </si>
  <si>
    <t>注：1.本表反映本级上一年度安排的新增地方政府债券资金使用情况。
    2.本表由县级以上地方各级财政部门在本级人民代表大会批准预算后二十日内公开。</t>
  </si>
  <si>
    <t>黑水县2026年地方政府债务限额提前下达情况表</t>
  </si>
  <si>
    <t>下级</t>
  </si>
  <si>
    <t>一、2025年地方政府债务限额</t>
  </si>
  <si>
    <t>其中： 一般债务限额</t>
  </si>
  <si>
    <t xml:space="preserve">       专项债务限额</t>
  </si>
  <si>
    <t>二、提前下达的2026年新增地方政府债务限额</t>
  </si>
  <si>
    <t>注：1.本表反映本地区及本级预算中列示提前下达的新增地方政府债务限额情况。
    2.本表由县级以上地方各级财政部门在本级人民代表大会批准预算后二十日内公开。</t>
  </si>
  <si>
    <t>黑水县本级2026年提前下达新增地方政府债券资金安排情况表</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</si>
  <si>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</si>
  <si>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</si>
  <si>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</si>
  <si>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</si>
  <si>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</si>
  <si>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转移支付绩效目标表 (2026年度)</t>
  </si>
  <si>
    <t>预算单位</t>
  </si>
  <si>
    <t>项目类型</t>
  </si>
  <si>
    <t>项 目 概 况</t>
  </si>
  <si>
    <t>中长期规划（名称、文号，仅指常年项目）</t>
  </si>
  <si>
    <t>资金管理办法（名称、文号）</t>
  </si>
  <si>
    <t>绩效分配方式（选中项涂黑，可多选）</t>
  </si>
  <si>
    <t>□ 因素法</t>
  </si>
  <si>
    <t>□ 项目法</t>
  </si>
  <si>
    <t>■ 据实据效</t>
  </si>
  <si>
    <t>■ 因素法与项目法相结合</t>
  </si>
  <si>
    <t>立项依据</t>
  </si>
  <si>
    <t>使用范围</t>
  </si>
  <si>
    <t>申报（补助）条件</t>
  </si>
  <si>
    <t>项目起止年限</t>
  </si>
  <si>
    <t>项目资金（万元）</t>
  </si>
  <si>
    <t xml:space="preserve">  年度资金总额：</t>
  </si>
  <si>
    <t xml:space="preserve">       其中：财政拨款</t>
  </si>
  <si>
    <t xml:space="preserve">             其他资金</t>
  </si>
  <si>
    <t>总 体 目 标</t>
  </si>
  <si>
    <t>年度目标</t>
  </si>
  <si>
    <t>绩 效 指 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</si>
  <si>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</si>
  <si>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</si>
  <si>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</si>
  <si>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</si>
  <si>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</si>
  <si>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</si>
  <si>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</si>
  <si>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</si>
  <si>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</si>
  <si>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</si>
  <si>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</si>
  <si>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</si>
  <si>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</si>
  <si>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</si>
  <si>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</si>
  <si>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</si>
  <si>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</si>
  <si>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</si>
  <si>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</si>
  <si>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</si>
  <si>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注：1.各级财政部门在公开政府预算时，应当公开重大政策和重点项目等绩效目标。
    2.此表为参考样表，各级财政部门可根据实际情况适当调整。</t>
  </si>
  <si>
    <t>黑水县2026年地方政府债务限额调整情况表</t>
  </si>
  <si>
    <t>二、2026年新增地方政府债务限额</t>
  </si>
  <si>
    <t>附：提前下达的2025年新增地方政府债务限额</t>
  </si>
  <si>
    <t>G=H+I</t>
  </si>
  <si>
    <t>I</t>
  </si>
  <si>
    <t>三、2026年地方政府债务限额</t>
  </si>
  <si>
    <t>J=K+L</t>
  </si>
  <si>
    <t>L</t>
  </si>
  <si>
    <t>注：1.本表反映本地区及本级当年地方政府债务限额调整情况。
    2.本表由县级以上地方各级财政部门在本级人民代表大会常务委员会批准预算调整方案后二十日内公开。</t>
  </si>
  <si>
    <t>黑水县2026年限额调整地方政府债券资金安排表</t>
  </si>
  <si>
    <t>序号</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</si>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</sst>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numFmts count="17">
    <numFmt numFmtId="176" formatCode="0_);[Red]\(0\)"/>
    <numFmt numFmtId="42" formatCode="_ &quot;￥&quot;* #,##0_ ;_ &quot;￥&quot;* \-#,##0_ ;_ &quot;￥&quot;* &quot;-&quot;_ ;_ @_ "/>
    <numFmt numFmtId="177" formatCode="_ \¥* #,##0.00_ ;_ \¥* \-#,##0.00_ ;_ \¥* &quot;-&quot;??_ ;_ @_ "/>
    <numFmt numFmtId="41" formatCode="_ * #,##0_ ;_ * \-#,##0_ ;_ * &quot;-&quot;_ ;_ @_ "/>
    <numFmt numFmtId="43" formatCode="_ * #,##0.00_ ;_ * \-#,##0.00_ ;_ * &quot;-&quot;??_ ;_ @_ "/>
    <numFmt numFmtId="178" formatCode="yyyy&quot;年&quot;m&quot;月&quot;;@"/>
    <numFmt numFmtId="179" formatCode="0.0_ "/>
    <numFmt numFmtId="180" formatCode="###0"/>
    <numFmt numFmtId="181" formatCode="0_ "/>
    <numFmt numFmtId="182" formatCode="0.00_ "/>
    <numFmt numFmtId="183" formatCode="0.0"/>
    <numFmt numFmtId="184" formatCode="#,##0_ "/>
    <numFmt numFmtId="185" formatCode="0.0_);[Red]\(0.0\)"/>
    <numFmt numFmtId="186" formatCode="____@"/>
    <numFmt numFmtId="187" formatCode="0_ ;[Red]\-0\ "/>
    <numFmt numFmtId="188" formatCode="0_ ;[Red]\-0\ ;"/>
    <numFmt numFmtId="189" formatCode="0.0%"/>
  </numFmts>
  <fonts count="47">
    <font>
      <sz val="12"/>
      <name val="宋体"/>
      <charset val="134"/>
    </font>
    <font>
      <sz val="20"/>
      <name val="方正小标宋简体"/>
      <charset val="134"/>
    </font>
    <font>
      <sz val="11"/>
      <name val="宋体"/>
      <charset val="134"/>
    </font>
    <font>
      <sz val="11"/>
      <color rgb="FF000000"/>
      <name val="宋体"/>
      <charset val="134"/>
    </font>
    <font>
      <sz val="10"/>
      <name val="方正仿宋简体"/>
      <charset val="134"/>
    </font>
    <font>
      <sz val="20"/>
      <color rgb="FF000000"/>
      <name val="方正小标宋简体"/>
      <charset val="134"/>
    </font>
    <font>
      <sz val="12"/>
      <color rgb="FF000000"/>
      <name val="宋体"/>
      <charset val="134"/>
    </font>
    <font>
      <b/>
      <sz val="11"/>
      <name val="宋体"/>
      <charset val="134"/>
    </font>
    <font>
      <b/>
      <sz val="12"/>
      <name val="宋体"/>
      <charset val="134"/>
    </font>
    <font>
      <b/>
      <sz val="20"/>
      <name val="方正小标宋简体"/>
      <charset val="134"/>
    </font>
    <font>
      <b/>
      <sz val="20"/>
      <color rgb="FF000000"/>
      <name val="方正小标宋简体"/>
      <charset val="134"/>
    </font>
    <font>
      <b/>
      <sz val="11"/>
      <color rgb="FF000000"/>
      <name val="宋体"/>
      <charset val="134"/>
    </font>
    <font>
      <sz val="12"/>
      <name val="方正黑体简体"/>
      <charset val="134"/>
    </font>
    <font>
      <b/>
      <sz val="12"/>
      <color rgb="FF000000"/>
      <name val="宋体"/>
      <charset val="134"/>
    </font>
    <font>
      <sz val="12"/>
      <name val="Arial Narrow"/>
      <charset val="134"/>
    </font>
    <font>
      <b/>
      <sz val="12"/>
      <name val="方正黑体简体"/>
      <charset val="134"/>
    </font>
    <font>
      <sz val="12"/>
      <color rgb="FF000000"/>
      <name val="方正黑体简体"/>
      <charset val="134"/>
    </font>
    <font>
      <sz val="11"/>
      <name val="Times New Roman"/>
      <charset val="134"/>
    </font>
    <font>
      <sz val="9"/>
      <color rgb="FF000000"/>
      <name val="宋体"/>
      <charset val="134"/>
    </font>
    <font>
      <sz val="12"/>
      <color rgb="FF000000"/>
      <name val="Times New Roman"/>
      <charset val="134"/>
    </font>
    <font>
      <b/>
      <sz val="12"/>
      <color rgb="FF000000"/>
      <name val="Times New Roman"/>
      <charset val="134"/>
    </font>
    <font>
      <sz val="9"/>
      <name val="宋体"/>
      <charset val="134"/>
    </font>
    <font>
      <sz val="16"/>
      <name val="宋体"/>
      <charset val="134"/>
    </font>
    <font>
      <sz val="10"/>
      <name val="宋体"/>
      <charset val="134"/>
    </font>
    <font>
      <sz val="11"/>
      <color theme="1"/>
      <name val="Times New Roman"/>
      <charset val="134"/>
    </font>
    <font>
      <sz val="40"/>
      <name val="方正大标宋简体"/>
      <charset val="134"/>
    </font>
    <font>
      <i/>
      <sz val="11"/>
      <color rgb="FF7F7F7F"/>
      <name val="宋体"/>
      <charset val="134"/>
    </font>
    <font>
      <sz val="10"/>
      <name val="Arial"/>
      <charset val="134"/>
    </font>
    <font>
      <b/>
      <sz val="13"/>
      <color rgb="FF44546A"/>
      <name val="宋体"/>
      <charset val="134"/>
    </font>
    <font>
      <b/>
      <sz val="11"/>
      <color rgb="FFFFFFFF"/>
      <name val="宋体"/>
      <charset val="134"/>
    </font>
    <font>
      <sz val="11"/>
      <color rgb="FFFFFFFF"/>
      <name val="宋体"/>
      <charset val="134"/>
    </font>
    <font>
      <b/>
      <sz val="18"/>
      <color rgb="FF44546A"/>
      <name val="宋体"/>
      <charset val="134"/>
    </font>
    <font>
      <sz val="11"/>
      <color rgb="FF3F3F76"/>
      <name val="宋体"/>
      <charset val="134"/>
    </font>
    <font>
      <sz val="11"/>
      <color rgb="FF006100"/>
      <name val="宋体"/>
      <charset val="134"/>
    </font>
    <font>
      <b/>
      <sz val="11"/>
      <color rgb="FF3F3F3F"/>
      <name val="宋体"/>
      <charset val="134"/>
    </font>
    <font>
      <sz val="11"/>
      <color rgb="FF9C0006"/>
      <name val="宋体"/>
      <charset val="134"/>
    </font>
    <font>
      <sz val="11"/>
      <color rgb="FF9C6500"/>
      <name val="宋体"/>
      <charset val="134"/>
    </font>
    <font>
      <u/>
      <sz val="11"/>
      <color rgb="FF0000FF"/>
      <name val="宋体"/>
      <charset val="134"/>
    </font>
    <font>
      <sz val="11"/>
      <color rgb="FFFF0000"/>
      <name val="宋体"/>
      <charset val="134"/>
    </font>
    <font>
      <u/>
      <sz val="11"/>
      <color rgb="FF800080"/>
      <name val="宋体"/>
      <charset val="134"/>
    </font>
    <font>
      <sz val="11"/>
      <color rgb="FFFA7D00"/>
      <name val="宋体"/>
      <charset val="134"/>
    </font>
    <font>
      <b/>
      <sz val="11"/>
      <color rgb="FF44546A"/>
      <name val="宋体"/>
      <charset val="134"/>
    </font>
    <font>
      <b/>
      <sz val="15"/>
      <color rgb="FF44546A"/>
      <name val="宋体"/>
      <charset val="134"/>
    </font>
    <font>
      <b/>
      <sz val="11"/>
      <color rgb="FFFA7D00"/>
      <name val="宋体"/>
      <charset val="134"/>
    </font>
    <font>
      <sz val="12"/>
      <name val="仿宋_GB2312"/>
      <charset val="134"/>
    </font>
    <font>
      <sz val="11"/>
      <name val="Calibri"/>
      <charset val="134"/>
    </font>
    <font>
      <sz val="12"/>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8CBAC"/>
        <bgColor indexed="64"/>
      </patternFill>
    </fill>
    <fill>
      <patternFill patternType="solid">
        <fgColor rgb="FFE2EFD9"/>
        <bgColor indexed="64"/>
      </patternFill>
    </fill>
    <fill>
      <patternFill patternType="solid">
        <fgColor rgb="FFA5A5A5"/>
        <bgColor indexed="64"/>
      </patternFill>
    </fill>
    <fill>
      <patternFill patternType="solid">
        <fgColor rgb="FF9CC3E6"/>
        <bgColor indexed="64"/>
      </patternFill>
    </fill>
    <fill>
      <patternFill patternType="solid">
        <fgColor rgb="FFFFCC99"/>
        <bgColor indexed="64"/>
      </patternFill>
    </fill>
    <fill>
      <patternFill patternType="solid">
        <fgColor rgb="FFB3C6E7"/>
        <bgColor indexed="64"/>
      </patternFill>
    </fill>
    <fill>
      <patternFill patternType="solid">
        <fgColor rgb="FFFFC000"/>
        <bgColor indexed="64"/>
      </patternFill>
    </fill>
    <fill>
      <patternFill patternType="solid">
        <fgColor rgb="FF5B9BD5"/>
        <bgColor indexed="64"/>
      </patternFill>
    </fill>
    <fill>
      <patternFill patternType="solid">
        <fgColor rgb="FFC6EFCE"/>
        <bgColor indexed="64"/>
      </patternFill>
    </fill>
    <fill>
      <patternFill patternType="solid">
        <fgColor rgb="FFFFDA65"/>
        <bgColor indexed="64"/>
      </patternFill>
    </fill>
    <fill>
      <patternFill patternType="solid">
        <fgColor rgb="FFECECEC"/>
        <bgColor indexed="64"/>
      </patternFill>
    </fill>
    <fill>
      <patternFill patternType="solid">
        <fgColor rgb="FF8EAADC"/>
        <bgColor indexed="64"/>
      </patternFill>
    </fill>
    <fill>
      <patternFill patternType="solid">
        <fgColor rgb="FFED7D31"/>
        <bgColor indexed="64"/>
      </patternFill>
    </fill>
    <fill>
      <patternFill patternType="solid">
        <fgColor rgb="FFF2F2F2"/>
        <bgColor indexed="64"/>
      </patternFill>
    </fill>
    <fill>
      <patternFill patternType="solid">
        <fgColor rgb="FFDADADA"/>
        <bgColor indexed="64"/>
      </patternFill>
    </fill>
    <fill>
      <patternFill patternType="solid">
        <fgColor rgb="FFFFC7CE"/>
        <bgColor indexed="64"/>
      </patternFill>
    </fill>
    <fill>
      <patternFill patternType="solid">
        <fgColor rgb="FFD9E2F3"/>
        <bgColor indexed="64"/>
      </patternFill>
    </fill>
    <fill>
      <patternFill patternType="solid">
        <fgColor rgb="FFFFEB9C"/>
        <bgColor indexed="64"/>
      </patternFill>
    </fill>
    <fill>
      <patternFill patternType="solid">
        <fgColor rgb="FFC8C8C8"/>
        <bgColor indexed="64"/>
      </patternFill>
    </fill>
    <fill>
      <patternFill patternType="solid">
        <fgColor rgb="FF70AD47"/>
        <bgColor indexed="64"/>
      </patternFill>
    </fill>
    <fill>
      <patternFill patternType="solid">
        <fgColor rgb="FFFFFFCC"/>
        <bgColor indexed="64"/>
      </patternFill>
    </fill>
    <fill>
      <patternFill patternType="solid">
        <fgColor rgb="FFC5E0B2"/>
        <bgColor indexed="64"/>
      </patternFill>
    </fill>
    <fill>
      <patternFill patternType="solid">
        <fgColor rgb="FF4472C4"/>
        <bgColor indexed="64"/>
      </patternFill>
    </fill>
    <fill>
      <patternFill patternType="solid">
        <fgColor rgb="FFFFF3CB"/>
        <bgColor indexed="64"/>
      </patternFill>
    </fill>
    <fill>
      <patternFill patternType="solid">
        <fgColor rgb="FFDEEBF6"/>
        <bgColor indexed="64"/>
      </patternFill>
    </fill>
    <fill>
      <patternFill patternType="solid">
        <fgColor rgb="FFF4B082"/>
        <bgColor indexed="64"/>
      </patternFill>
    </fill>
    <fill>
      <patternFill patternType="solid">
        <fgColor rgb="FFFFE799"/>
        <bgColor indexed="64"/>
      </patternFill>
    </fill>
    <fill>
      <patternFill patternType="solid">
        <fgColor rgb="FFBCD6EE"/>
        <bgColor indexed="64"/>
      </patternFill>
    </fill>
    <fill>
      <patternFill patternType="solid">
        <fgColor rgb="FFA9D18D"/>
        <bgColor indexed="64"/>
      </patternFill>
    </fill>
    <fill>
      <patternFill patternType="solid">
        <fgColor rgb="FFFBE4D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top/>
      <bottom style="medium">
        <color rgb="FF5B9BD5"/>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rgb="FF5B9BD5"/>
      </top>
      <bottom style="double">
        <color rgb="FF5B9BD5"/>
      </bottom>
      <diagonal/>
    </border>
    <border>
      <left/>
      <right/>
      <top/>
      <bottom style="medium">
        <color rgb="FFACCCEA"/>
      </bottom>
      <diagonal/>
    </border>
  </borders>
  <cellStyleXfs count="75">
    <xf numFmtId="0" fontId="0" fillId="0" borderId="0">
      <alignment vertical="center"/>
    </xf>
    <xf numFmtId="42" fontId="27" fillId="0" borderId="0" applyProtection="0"/>
    <xf numFmtId="0" fontId="3" fillId="14" borderId="0" applyProtection="0">
      <alignment vertical="center"/>
    </xf>
    <xf numFmtId="0" fontId="32" fillId="8" borderId="12" applyProtection="0">
      <alignment vertical="center"/>
    </xf>
    <xf numFmtId="177" fontId="27" fillId="0" borderId="0" applyProtection="0"/>
    <xf numFmtId="41" fontId="27" fillId="0" borderId="0" applyProtection="0"/>
    <xf numFmtId="0" fontId="3" fillId="18" borderId="0" applyProtection="0">
      <alignment vertical="center"/>
    </xf>
    <xf numFmtId="0" fontId="35" fillId="19" borderId="0" applyProtection="0">
      <alignment vertical="center"/>
    </xf>
    <xf numFmtId="43" fontId="27" fillId="0" borderId="0" applyProtection="0"/>
    <xf numFmtId="0" fontId="30" fillId="22" borderId="0" applyProtection="0">
      <alignment vertical="center"/>
    </xf>
    <xf numFmtId="0" fontId="37" fillId="0" borderId="0" applyProtection="0">
      <alignment vertical="center"/>
    </xf>
    <xf numFmtId="9" fontId="27" fillId="0" borderId="0" applyProtection="0"/>
    <xf numFmtId="0" fontId="0" fillId="0" borderId="0"/>
    <xf numFmtId="0" fontId="21" fillId="0" borderId="0"/>
    <xf numFmtId="0" fontId="39" fillId="0" borderId="0" applyProtection="0">
      <alignment vertical="center"/>
    </xf>
    <xf numFmtId="0" fontId="3" fillId="24" borderId="14" applyProtection="0">
      <alignment vertical="center"/>
    </xf>
    <xf numFmtId="0" fontId="30" fillId="29" borderId="0" applyProtection="0">
      <alignment vertical="center"/>
    </xf>
    <xf numFmtId="0" fontId="41" fillId="0" borderId="0" applyProtection="0">
      <alignment vertical="center"/>
    </xf>
    <xf numFmtId="0" fontId="38" fillId="0" borderId="0" applyProtection="0">
      <alignment vertical="center"/>
    </xf>
    <xf numFmtId="0" fontId="31" fillId="0" borderId="0" applyProtection="0">
      <alignment vertical="center"/>
    </xf>
    <xf numFmtId="0" fontId="26" fillId="0" borderId="0" applyProtection="0">
      <alignment vertical="center"/>
    </xf>
    <xf numFmtId="0" fontId="42" fillId="0" borderId="10" applyProtection="0">
      <alignment vertical="center"/>
    </xf>
    <xf numFmtId="0" fontId="28" fillId="0" borderId="10" applyProtection="0">
      <alignment vertical="center"/>
    </xf>
    <xf numFmtId="0" fontId="30" fillId="7" borderId="0" applyProtection="0">
      <alignment vertical="center"/>
    </xf>
    <xf numFmtId="0" fontId="41" fillId="0" borderId="17" applyProtection="0">
      <alignment vertical="center"/>
    </xf>
    <xf numFmtId="0" fontId="30" fillId="13" borderId="0" applyProtection="0">
      <alignment vertical="center"/>
    </xf>
    <xf numFmtId="0" fontId="34" fillId="17" borderId="13" applyProtection="0">
      <alignment vertical="center"/>
    </xf>
    <xf numFmtId="0" fontId="43" fillId="17" borderId="12" applyProtection="0">
      <alignment vertical="center"/>
    </xf>
    <xf numFmtId="0" fontId="29" fillId="6" borderId="11" applyProtection="0">
      <alignment vertical="center"/>
    </xf>
    <xf numFmtId="0" fontId="0" fillId="0" borderId="0">
      <alignment vertical="center"/>
    </xf>
    <xf numFmtId="0" fontId="0" fillId="0" borderId="0"/>
    <xf numFmtId="0" fontId="3" fillId="5" borderId="0" applyProtection="0">
      <alignment vertical="center"/>
    </xf>
    <xf numFmtId="0" fontId="30" fillId="16" borderId="0" applyProtection="0">
      <alignment vertical="center"/>
    </xf>
    <xf numFmtId="0" fontId="40" fillId="0" borderId="15" applyProtection="0">
      <alignment vertical="center"/>
    </xf>
    <xf numFmtId="0" fontId="11" fillId="0" borderId="16" applyProtection="0">
      <alignment vertical="center"/>
    </xf>
    <xf numFmtId="0" fontId="0" fillId="0" borderId="0"/>
    <xf numFmtId="0" fontId="33" fillId="12" borderId="0" applyProtection="0">
      <alignment vertical="center"/>
    </xf>
    <xf numFmtId="0" fontId="36" fillId="21" borderId="0" applyProtection="0">
      <alignment vertical="center"/>
    </xf>
    <xf numFmtId="0" fontId="3" fillId="20" borderId="0" applyProtection="0">
      <alignment vertical="center"/>
    </xf>
    <xf numFmtId="0" fontId="30" fillId="11" borderId="0" applyProtection="0">
      <alignment vertical="center"/>
    </xf>
    <xf numFmtId="0" fontId="3" fillId="28" borderId="0" applyProtection="0">
      <alignment vertical="center"/>
    </xf>
    <xf numFmtId="0" fontId="3" fillId="31" borderId="0" applyProtection="0">
      <alignment vertical="center"/>
    </xf>
    <xf numFmtId="0" fontId="3" fillId="0" borderId="0"/>
    <xf numFmtId="0" fontId="3" fillId="33" borderId="0" applyProtection="0">
      <alignment vertical="center"/>
    </xf>
    <xf numFmtId="0" fontId="3" fillId="4" borderId="0" applyProtection="0">
      <alignment vertical="center"/>
    </xf>
    <xf numFmtId="0" fontId="0" fillId="0" borderId="0"/>
    <xf numFmtId="0" fontId="30" fillId="6" borderId="0" applyProtection="0">
      <alignment vertical="center"/>
    </xf>
    <xf numFmtId="0" fontId="30" fillId="10" borderId="0" applyProtection="0">
      <alignment vertical="center"/>
    </xf>
    <xf numFmtId="0" fontId="3" fillId="27" borderId="0" applyProtection="0">
      <alignment vertical="center"/>
    </xf>
    <xf numFmtId="0" fontId="3" fillId="30" borderId="0" applyProtection="0">
      <alignment vertical="center"/>
    </xf>
    <xf numFmtId="0" fontId="30" fillId="26" borderId="0" applyProtection="0">
      <alignment vertical="center"/>
    </xf>
    <xf numFmtId="0" fontId="0" fillId="0" borderId="0"/>
    <xf numFmtId="0" fontId="3" fillId="9" borderId="0" applyProtection="0">
      <alignment vertical="center"/>
    </xf>
    <xf numFmtId="0" fontId="30" fillId="15" borderId="0" applyProtection="0">
      <alignment vertical="center"/>
    </xf>
    <xf numFmtId="0" fontId="30" fillId="23" borderId="0" applyProtection="0">
      <alignment vertical="center"/>
    </xf>
    <xf numFmtId="0" fontId="3" fillId="25" borderId="0" applyProtection="0">
      <alignment vertical="center"/>
    </xf>
    <xf numFmtId="0" fontId="30" fillId="32" borderId="0" applyProtection="0">
      <alignment vertical="center"/>
    </xf>
    <xf numFmtId="0" fontId="0" fillId="0" borderId="0">
      <alignment vertical="center"/>
    </xf>
    <xf numFmtId="0" fontId="0" fillId="0" borderId="0">
      <alignment vertical="center"/>
    </xf>
    <xf numFmtId="0" fontId="0" fillId="0" borderId="0"/>
    <xf numFmtId="0" fontId="3" fillId="0" borderId="0">
      <alignment vertical="center"/>
    </xf>
    <xf numFmtId="0" fontId="0" fillId="0" borderId="0"/>
    <xf numFmtId="0" fontId="0" fillId="0" borderId="0"/>
    <xf numFmtId="0" fontId="0" fillId="0" borderId="0"/>
    <xf numFmtId="0" fontId="3" fillId="0" borderId="0">
      <alignment vertical="center"/>
    </xf>
    <xf numFmtId="0" fontId="44" fillId="0" borderId="0"/>
    <xf numFmtId="0" fontId="0" fillId="0" borderId="0"/>
    <xf numFmtId="0" fontId="45" fillId="0" borderId="0"/>
    <xf numFmtId="0" fontId="3" fillId="0" borderId="0">
      <alignment vertical="center"/>
    </xf>
    <xf numFmtId="0" fontId="0" fillId="0" borderId="0"/>
    <xf numFmtId="0" fontId="0" fillId="0" borderId="0"/>
    <xf numFmtId="0" fontId="46" fillId="0" borderId="0"/>
    <xf numFmtId="0" fontId="0" fillId="0" borderId="0"/>
    <xf numFmtId="0" fontId="0" fillId="0" borderId="0"/>
    <xf numFmtId="0" fontId="46" fillId="0" borderId="0"/>
  </cellStyleXfs>
  <cellXfs count="412">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justify" vertical="center"/>
    </xf>
    <xf numFmtId="0" fontId="1" fillId="0" borderId="0" xfId="0" applyFont="1" applyFill="1" applyAlignment="1">
      <alignment horizontal="center" vertical="center" wrapText="1"/>
    </xf>
    <xf numFmtId="0" fontId="0" fillId="0" borderId="0" xfId="0" applyFill="1" applyAlignment="1">
      <alignment horizontal="center" vertical="center"/>
    </xf>
    <xf numFmtId="0" fontId="0" fillId="0" borderId="0" xfId="0" applyFill="1" applyBorder="1" applyAlignment="1">
      <alignment vertical="center" wrapText="1"/>
    </xf>
    <xf numFmtId="178" fontId="0" fillId="0" borderId="0" xfId="0" applyNumberFormat="1" applyFill="1" applyBorder="1" applyAlignment="1">
      <alignment horizontal="righ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3" fillId="0" borderId="0" xfId="0" applyFont="1" applyFill="1" applyAlignment="1">
      <alignment horizontal="justify" vertical="center" wrapText="1"/>
    </xf>
    <xf numFmtId="0" fontId="5" fillId="0" borderId="0" xfId="0" applyFont="1" applyFill="1" applyAlignment="1">
      <alignment vertical="center"/>
    </xf>
    <xf numFmtId="0" fontId="6" fillId="0" borderId="0" xfId="0" applyFont="1" applyFill="1" applyAlignment="1">
      <alignment vertical="center"/>
    </xf>
    <xf numFmtId="0" fontId="0" fillId="0" borderId="0" xfId="0" applyFont="1" applyFill="1" applyBorder="1" applyAlignment="1">
      <alignment horizontal="right" vertical="center" wrapText="1"/>
    </xf>
    <xf numFmtId="0" fontId="7" fillId="0" borderId="1" xfId="0" applyFont="1" applyFill="1" applyBorder="1" applyAlignment="1">
      <alignment vertical="center" wrapText="1"/>
    </xf>
    <xf numFmtId="179" fontId="7" fillId="0" borderId="1" xfId="0" applyNumberFormat="1" applyFont="1" applyFill="1" applyBorder="1" applyAlignment="1">
      <alignment horizontal="right" vertical="center" wrapText="1"/>
    </xf>
    <xf numFmtId="179" fontId="2" fillId="0" borderId="1" xfId="0" applyNumberFormat="1" applyFont="1" applyFill="1" applyBorder="1" applyAlignment="1">
      <alignment horizontal="right" vertical="center" wrapText="1"/>
    </xf>
    <xf numFmtId="179" fontId="0" fillId="0" borderId="1" xfId="0" applyNumberFormat="1" applyFont="1" applyFill="1" applyBorder="1" applyAlignment="1">
      <alignment horizontal="center" vertical="center" wrapText="1"/>
    </xf>
    <xf numFmtId="179" fontId="8" fillId="0" borderId="1" xfId="0" applyNumberFormat="1" applyFont="1" applyFill="1" applyBorder="1" applyAlignment="1">
      <alignment horizontal="center" vertical="center" wrapText="1"/>
    </xf>
    <xf numFmtId="0" fontId="9" fillId="0" borderId="0" xfId="0" applyFont="1" applyAlignment="1">
      <alignment vertical="center"/>
    </xf>
    <xf numFmtId="0" fontId="2" fillId="0" borderId="0" xfId="0" applyFont="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4" fontId="2"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10"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Border="1" applyAlignment="1" applyProtection="1">
      <alignment vertical="center"/>
      <protection locked="0"/>
    </xf>
    <xf numFmtId="0" fontId="1" fillId="0" borderId="0" xfId="0" applyFont="1" applyFill="1" applyAlignment="1">
      <alignment horizontal="center" vertical="center"/>
    </xf>
    <xf numFmtId="0" fontId="0" fillId="0" borderId="0" xfId="0" applyFill="1" applyAlignment="1">
      <alignment horizontal="right" vertical="center"/>
    </xf>
    <xf numFmtId="0" fontId="0" fillId="0" borderId="0" xfId="0" applyFill="1" applyBorder="1" applyAlignment="1">
      <alignment horizontal="right" vertical="center" wrapText="1"/>
    </xf>
    <xf numFmtId="176" fontId="2"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6" fillId="0" borderId="0" xfId="0" applyFont="1" applyFill="1" applyAlignment="1">
      <alignment horizontal="right" vertical="center"/>
    </xf>
    <xf numFmtId="0" fontId="11" fillId="0" borderId="0" xfId="0" applyFont="1" applyFill="1" applyAlignment="1">
      <alignment vertical="center"/>
    </xf>
    <xf numFmtId="0" fontId="7"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3" fillId="0" borderId="0" xfId="0" applyFont="1" applyFill="1" applyBorder="1" applyAlignment="1">
      <alignment vertical="center" wrapText="1"/>
    </xf>
    <xf numFmtId="181" fontId="3" fillId="0" borderId="0" xfId="0" applyNumberFormat="1"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181" fontId="0" fillId="0" borderId="0" xfId="0" applyNumberFormat="1" applyFont="1" applyFill="1" applyBorder="1" applyAlignment="1">
      <alignment horizontal="right" vertical="center" wrapText="1"/>
    </xf>
    <xf numFmtId="0" fontId="0" fillId="0" borderId="0" xfId="0" applyFont="1" applyAlignment="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81" fontId="0" fillId="0" borderId="4" xfId="0" applyNumberFormat="1" applyFont="1" applyFill="1" applyBorder="1" applyAlignment="1">
      <alignment horizontal="center" vertical="center" wrapText="1"/>
    </xf>
    <xf numFmtId="181" fontId="0" fillId="0" borderId="5" xfId="0" applyNumberFormat="1" applyFont="1" applyFill="1" applyBorder="1" applyAlignment="1">
      <alignment horizontal="center" vertical="center" wrapText="1"/>
    </xf>
    <xf numFmtId="181" fontId="0" fillId="0" borderId="6" xfId="0" applyNumberFormat="1" applyFont="1" applyFill="1" applyBorder="1" applyAlignment="1">
      <alignment horizontal="center" vertical="center" wrapText="1"/>
    </xf>
    <xf numFmtId="181"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1" xfId="0" applyFont="1" applyFill="1" applyBorder="1" applyAlignment="1">
      <alignment vertical="center" wrapText="1"/>
    </xf>
    <xf numFmtId="176" fontId="3" fillId="0" borderId="1" xfId="0" applyNumberFormat="1" applyFont="1" applyFill="1" applyBorder="1" applyAlignment="1">
      <alignment vertical="center" wrapText="1"/>
    </xf>
    <xf numFmtId="181" fontId="3" fillId="0" borderId="1" xfId="0" applyNumberFormat="1" applyFont="1" applyFill="1" applyBorder="1" applyAlignment="1">
      <alignment vertical="center" wrapText="1"/>
    </xf>
    <xf numFmtId="9" fontId="2" fillId="0" borderId="1" xfId="0" applyNumberFormat="1" applyFont="1" applyFill="1" applyBorder="1" applyAlignment="1">
      <alignment vertical="center" wrapText="1"/>
    </xf>
    <xf numFmtId="9" fontId="0" fillId="0" borderId="2" xfId="0" applyNumberFormat="1" applyFont="1" applyFill="1" applyBorder="1" applyAlignment="1">
      <alignment horizontal="center" vertical="center" wrapText="1"/>
    </xf>
    <xf numFmtId="9" fontId="0" fillId="0" borderId="3" xfId="0" applyNumberFormat="1" applyFont="1" applyFill="1" applyBorder="1" applyAlignment="1">
      <alignment horizontal="center" vertical="center" wrapText="1"/>
    </xf>
    <xf numFmtId="0" fontId="11" fillId="0" borderId="1" xfId="0" applyFont="1" applyFill="1" applyBorder="1" applyAlignment="1">
      <alignment horizontal="justify" vertical="center"/>
    </xf>
    <xf numFmtId="0" fontId="11" fillId="0" borderId="1" xfId="0" applyFont="1" applyFill="1" applyBorder="1" applyAlignment="1">
      <alignment horizontal="center" vertical="center"/>
    </xf>
    <xf numFmtId="182" fontId="11" fillId="0" borderId="1" xfId="0" applyNumberFormat="1" applyFont="1" applyFill="1" applyBorder="1" applyAlignment="1">
      <alignment horizontal="center" vertical="center"/>
    </xf>
    <xf numFmtId="0" fontId="3" fillId="0" borderId="1" xfId="0" applyFont="1" applyFill="1" applyBorder="1" applyAlignment="1">
      <alignment horizontal="justify" vertical="center"/>
    </xf>
    <xf numFmtId="182" fontId="3" fillId="0" borderId="1" xfId="0" applyNumberFormat="1" applyFont="1" applyFill="1" applyBorder="1" applyAlignment="1">
      <alignment horizontal="center" vertical="center"/>
    </xf>
    <xf numFmtId="10" fontId="11" fillId="0" borderId="1" xfId="0" applyNumberFormat="1" applyFont="1" applyFill="1" applyBorder="1" applyAlignment="1">
      <alignment horizontal="center" vertical="center"/>
    </xf>
    <xf numFmtId="0" fontId="3" fillId="0" borderId="0" xfId="0" applyFont="1" applyFill="1" applyAlignment="1">
      <alignment vertical="center" wrapText="1"/>
    </xf>
    <xf numFmtId="0" fontId="7" fillId="0" borderId="1" xfId="0" applyFont="1" applyFill="1" applyBorder="1" applyAlignment="1">
      <alignment horizontal="left" vertical="center" wrapText="1"/>
    </xf>
    <xf numFmtId="179" fontId="2" fillId="0" borderId="1" xfId="0" applyNumberFormat="1" applyFont="1" applyFill="1" applyBorder="1" applyAlignment="1">
      <alignment vertical="center" wrapText="1"/>
    </xf>
    <xf numFmtId="179" fontId="2" fillId="0" borderId="1" xfId="0" applyNumberFormat="1" applyFont="1" applyFill="1" applyBorder="1" applyAlignment="1">
      <alignment horizontal="center" vertical="center" wrapText="1"/>
    </xf>
    <xf numFmtId="181" fontId="2" fillId="0" borderId="1" xfId="0" applyNumberFormat="1" applyFont="1" applyFill="1" applyBorder="1" applyAlignment="1">
      <alignment vertical="center" wrapText="1"/>
    </xf>
    <xf numFmtId="179" fontId="7" fillId="0" borderId="1" xfId="0" applyNumberFormat="1" applyFont="1" applyFill="1" applyBorder="1" applyAlignment="1">
      <alignment vertical="center" wrapText="1"/>
    </xf>
    <xf numFmtId="183" fontId="7" fillId="0" borderId="1" xfId="0" applyNumberFormat="1" applyFont="1" applyFill="1" applyBorder="1" applyAlignment="1">
      <alignment vertical="center" wrapText="1"/>
    </xf>
    <xf numFmtId="183" fontId="2" fillId="0" borderId="1" xfId="0" applyNumberFormat="1" applyFont="1" applyFill="1" applyBorder="1" applyAlignment="1">
      <alignment vertical="center" wrapText="1"/>
    </xf>
    <xf numFmtId="183" fontId="2" fillId="0" borderId="1" xfId="0" applyNumberFormat="1" applyFont="1" applyFill="1" applyBorder="1" applyAlignment="1">
      <alignment horizontal="center" vertical="center" wrapText="1"/>
    </xf>
    <xf numFmtId="0" fontId="12" fillId="0" borderId="0" xfId="58" applyFont="1" applyAlignment="1">
      <alignment horizontal="left" vertical="center"/>
    </xf>
    <xf numFmtId="0" fontId="12" fillId="0" borderId="0" xfId="70" applyFont="1" applyAlignment="1" applyProtection="1">
      <alignment horizontal="left" vertical="center"/>
      <protection locked="0"/>
    </xf>
    <xf numFmtId="184" fontId="12" fillId="0" borderId="0" xfId="58" applyNumberFormat="1" applyFont="1" applyFill="1" applyAlignment="1">
      <alignment horizontal="left" vertical="center"/>
    </xf>
    <xf numFmtId="0" fontId="7" fillId="0" borderId="2" xfId="61" applyFont="1" applyFill="1" applyBorder="1" applyAlignment="1">
      <alignment horizontal="center" vertical="center"/>
    </xf>
    <xf numFmtId="0" fontId="7" fillId="0" borderId="7" xfId="61" applyFont="1" applyFill="1" applyBorder="1" applyAlignment="1">
      <alignment horizontal="center" vertical="center"/>
    </xf>
    <xf numFmtId="0" fontId="7" fillId="0" borderId="1" xfId="61" applyFont="1" applyFill="1" applyBorder="1" applyAlignment="1">
      <alignment horizontal="center" vertical="center"/>
    </xf>
    <xf numFmtId="0" fontId="7" fillId="0" borderId="1" xfId="0" applyFont="1" applyFill="1" applyBorder="1" applyAlignment="1">
      <alignment vertical="center"/>
    </xf>
    <xf numFmtId="0" fontId="8" fillId="0" borderId="1" xfId="0" applyFont="1" applyFill="1" applyBorder="1" applyAlignment="1">
      <alignment vertical="center"/>
    </xf>
    <xf numFmtId="0" fontId="2" fillId="0" borderId="1" xfId="0" applyFont="1" applyFill="1" applyBorder="1" applyAlignment="1">
      <alignment horizontal="left" vertical="center" indent="1"/>
    </xf>
    <xf numFmtId="0" fontId="3" fillId="0" borderId="1" xfId="57" applyFont="1" applyFill="1" applyBorder="1" applyAlignment="1">
      <alignment horizontal="left" vertical="center" wrapText="1" indent="2"/>
    </xf>
    <xf numFmtId="0" fontId="2" fillId="0" borderId="1" xfId="0" applyFont="1" applyFill="1" applyBorder="1" applyAlignment="1">
      <alignment horizontal="left" vertical="center" indent="2"/>
    </xf>
    <xf numFmtId="0" fontId="7" fillId="0" borderId="1" xfId="0" applyFont="1" applyFill="1" applyBorder="1" applyAlignment="1">
      <alignment horizontal="right" vertical="center" wrapText="1"/>
    </xf>
    <xf numFmtId="0" fontId="3" fillId="0" borderId="1" xfId="57" applyFont="1" applyFill="1" applyBorder="1" applyAlignment="1">
      <alignment vertical="center" wrapText="1"/>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pplyProtection="1">
      <alignment vertical="center"/>
      <protection locked="0"/>
    </xf>
    <xf numFmtId="0" fontId="8" fillId="0" borderId="0" xfId="0" applyFont="1" applyFill="1" applyAlignment="1">
      <alignment vertical="center"/>
    </xf>
    <xf numFmtId="184" fontId="7" fillId="0" borderId="1" xfId="58" applyNumberFormat="1" applyFont="1" applyFill="1" applyBorder="1" applyAlignment="1">
      <alignment horizontal="center" vertical="center"/>
    </xf>
    <xf numFmtId="0" fontId="7" fillId="0" borderId="1" xfId="57" applyFont="1" applyFill="1" applyBorder="1" applyAlignment="1">
      <alignment horizontal="justify" vertical="center" wrapText="1"/>
    </xf>
    <xf numFmtId="0" fontId="6" fillId="0" borderId="0" xfId="0" applyFont="1" applyFill="1" applyAlignment="1" applyProtection="1">
      <alignment vertical="center"/>
      <protection locked="0"/>
    </xf>
    <xf numFmtId="0" fontId="7" fillId="0" borderId="1" xfId="57" applyFont="1" applyFill="1" applyBorder="1" applyAlignment="1">
      <alignment horizontal="center" vertical="center" wrapText="1"/>
    </xf>
    <xf numFmtId="0" fontId="13" fillId="0" borderId="0" xfId="0" applyFont="1" applyFill="1" applyAlignment="1">
      <alignment vertical="center"/>
    </xf>
    <xf numFmtId="0" fontId="2" fillId="0" borderId="1" xfId="0" applyFont="1" applyFill="1" applyBorder="1" applyAlignment="1">
      <alignment horizontal="left" vertical="center"/>
    </xf>
    <xf numFmtId="0" fontId="5" fillId="0" borderId="0" xfId="0" applyFont="1" applyFill="1" applyAlignment="1">
      <alignment horizontal="center" vertical="center" wrapText="1"/>
    </xf>
    <xf numFmtId="184" fontId="11" fillId="0" borderId="1" xfId="58"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right" vertical="center"/>
    </xf>
    <xf numFmtId="0" fontId="1" fillId="0" borderId="0" xfId="12" applyFont="1" applyFill="1" applyAlignment="1">
      <alignment horizontal="center" vertical="center" wrapText="1"/>
    </xf>
    <xf numFmtId="0" fontId="1" fillId="0" borderId="0" xfId="12" applyFont="1" applyFill="1" applyAlignment="1">
      <alignment horizontal="center" vertical="center"/>
    </xf>
    <xf numFmtId="0" fontId="0" fillId="0" borderId="0" xfId="29" applyFill="1" applyAlignment="1">
      <alignment horizontal="right" vertical="center"/>
    </xf>
    <xf numFmtId="0" fontId="7" fillId="0" borderId="1" xfId="29" applyFont="1" applyFill="1" applyBorder="1" applyAlignment="1">
      <alignment horizontal="center" vertical="center"/>
    </xf>
    <xf numFmtId="0" fontId="7" fillId="0" borderId="1" xfId="29" applyFont="1" applyFill="1" applyBorder="1" applyAlignment="1">
      <alignment horizontal="center" vertical="center" wrapText="1"/>
    </xf>
    <xf numFmtId="0" fontId="3" fillId="0" borderId="1" xfId="0" applyFont="1" applyFill="1" applyBorder="1" applyAlignment="1">
      <alignment vertical="center"/>
    </xf>
    <xf numFmtId="0" fontId="0" fillId="0" borderId="1" xfId="0" applyFont="1" applyFill="1" applyBorder="1" applyAlignment="1" applyProtection="1">
      <alignment horizontal="center" vertical="center" wrapText="1"/>
      <protection locked="0"/>
    </xf>
    <xf numFmtId="0" fontId="2" fillId="0" borderId="1" xfId="12" applyFont="1" applyFill="1" applyBorder="1" applyAlignment="1">
      <alignment horizontal="right" vertical="center" wrapText="1"/>
    </xf>
    <xf numFmtId="0" fontId="2" fillId="0" borderId="1" xfId="0" applyFont="1" applyFill="1" applyBorder="1" applyAlignment="1">
      <alignment horizontal="right" vertical="center"/>
    </xf>
    <xf numFmtId="179" fontId="7" fillId="0" borderId="1" xfId="51" applyNumberFormat="1" applyFont="1" applyFill="1" applyBorder="1" applyAlignment="1">
      <alignment horizontal="right" vertical="center" wrapText="1"/>
    </xf>
    <xf numFmtId="0" fontId="7" fillId="0" borderId="4" xfId="0" applyFont="1" applyFill="1" applyBorder="1" applyAlignment="1">
      <alignment horizontal="center" vertical="center"/>
    </xf>
    <xf numFmtId="0" fontId="7" fillId="0" borderId="1" xfId="12" applyFont="1" applyFill="1" applyBorder="1" applyAlignment="1">
      <alignment horizontal="right" vertical="center" wrapText="1"/>
    </xf>
    <xf numFmtId="0" fontId="1" fillId="0" borderId="0" xfId="59" applyFont="1" applyFill="1" applyBorder="1" applyAlignment="1">
      <alignment horizontal="center" vertical="center"/>
    </xf>
    <xf numFmtId="0" fontId="0" fillId="0" borderId="0" xfId="59" applyFill="1" applyBorder="1" applyAlignment="1">
      <alignment horizontal="right" vertical="center"/>
    </xf>
    <xf numFmtId="0" fontId="8" fillId="0" borderId="0" xfId="59" applyFont="1" applyFill="1" applyBorder="1" applyAlignment="1"/>
    <xf numFmtId="0" fontId="0" fillId="0" borderId="0" xfId="59" applyFill="1" applyBorder="1" applyAlignment="1"/>
    <xf numFmtId="0" fontId="1" fillId="0" borderId="0" xfId="59" applyFont="1" applyFill="1" applyBorder="1" applyAlignment="1">
      <alignment horizontal="center" vertical="center" wrapText="1"/>
    </xf>
    <xf numFmtId="0" fontId="0" fillId="0" borderId="8" xfId="59" applyFill="1" applyBorder="1" applyAlignment="1">
      <alignment horizontal="right" vertical="center"/>
    </xf>
    <xf numFmtId="0" fontId="7" fillId="0" borderId="1" xfId="59"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7" fillId="0" borderId="1" xfId="35" applyFont="1" applyFill="1" applyBorder="1" applyAlignment="1">
      <alignment vertical="center"/>
    </xf>
    <xf numFmtId="0" fontId="7" fillId="0" borderId="1" xfId="0" applyFont="1" applyFill="1" applyBorder="1" applyAlignment="1">
      <alignment horizontal="right" vertical="center"/>
    </xf>
    <xf numFmtId="0" fontId="7" fillId="0" borderId="4" xfId="0" applyFont="1" applyFill="1" applyBorder="1" applyAlignment="1">
      <alignment vertical="center"/>
    </xf>
    <xf numFmtId="0" fontId="2" fillId="0" borderId="1" xfId="35" applyFont="1" applyFill="1" applyBorder="1" applyAlignment="1">
      <alignment vertical="center"/>
    </xf>
    <xf numFmtId="0" fontId="2" fillId="0" borderId="4" xfId="0" applyFont="1" applyFill="1" applyBorder="1" applyAlignment="1">
      <alignment horizontal="left" vertical="center"/>
    </xf>
    <xf numFmtId="0" fontId="2" fillId="0" borderId="1" xfId="64" applyFont="1" applyFill="1" applyBorder="1" applyAlignment="1">
      <alignment horizontal="left" vertical="center"/>
    </xf>
    <xf numFmtId="1" fontId="2" fillId="0" borderId="1" xfId="59" applyNumberFormat="1" applyFont="1" applyFill="1" applyBorder="1" applyAlignment="1">
      <alignment horizontal="right" vertical="center"/>
    </xf>
    <xf numFmtId="0" fontId="2" fillId="0" borderId="1" xfId="59" applyFont="1" applyFill="1" applyBorder="1" applyAlignment="1">
      <alignment horizontal="left" vertical="center"/>
    </xf>
    <xf numFmtId="0" fontId="7" fillId="0" borderId="1" xfId="59" applyFont="1" applyFill="1" applyBorder="1" applyAlignment="1">
      <alignment horizontal="right" vertical="center"/>
    </xf>
    <xf numFmtId="0" fontId="1" fillId="0" borderId="0" xfId="29" applyFont="1" applyFill="1" applyAlignment="1">
      <alignment horizontal="center" vertical="center"/>
    </xf>
    <xf numFmtId="0" fontId="8" fillId="0" borderId="0" xfId="29" applyFont="1" applyFill="1" applyAlignment="1">
      <alignment vertical="center"/>
    </xf>
    <xf numFmtId="0" fontId="2" fillId="0" borderId="0" xfId="0" applyFont="1" applyFill="1" applyBorder="1" applyAlignment="1">
      <alignment vertical="center"/>
    </xf>
    <xf numFmtId="0" fontId="0" fillId="0" borderId="0" xfId="29" applyFill="1" applyAlignment="1">
      <alignment vertical="center"/>
    </xf>
    <xf numFmtId="0" fontId="1" fillId="0" borderId="0" xfId="29" applyFont="1" applyFill="1" applyAlignment="1" applyProtection="1">
      <alignment horizontal="center" vertical="center"/>
      <protection locked="0"/>
    </xf>
    <xf numFmtId="0" fontId="0" fillId="0" borderId="0" xfId="29" applyFill="1" applyBorder="1" applyAlignment="1">
      <alignment horizontal="right" vertical="center"/>
    </xf>
    <xf numFmtId="0" fontId="2" fillId="0" borderId="4" xfId="0" applyFont="1" applyFill="1" applyBorder="1" applyAlignment="1">
      <alignment vertical="center"/>
    </xf>
    <xf numFmtId="0" fontId="2" fillId="0" borderId="4" xfId="0" applyFont="1" applyFill="1" applyBorder="1" applyAlignment="1">
      <alignment horizontal="left" vertical="center" indent="2"/>
    </xf>
    <xf numFmtId="179" fontId="2" fillId="0" borderId="1" xfId="51" applyNumberFormat="1" applyFont="1" applyFill="1" applyBorder="1" applyAlignment="1">
      <alignment horizontal="right" vertical="center" wrapText="1"/>
    </xf>
    <xf numFmtId="0" fontId="2" fillId="0" borderId="4" xfId="12" applyFont="1" applyFill="1" applyBorder="1" applyAlignment="1">
      <alignment horizontal="right" vertical="center" wrapText="1"/>
    </xf>
    <xf numFmtId="0" fontId="1" fillId="0" borderId="0" xfId="29" applyFont="1" applyFill="1" applyBorder="1" applyAlignment="1">
      <alignment horizontal="center" vertical="center"/>
    </xf>
    <xf numFmtId="0" fontId="7" fillId="0" borderId="0" xfId="29" applyFont="1" applyFill="1" applyBorder="1" applyAlignment="1">
      <alignment vertical="center"/>
    </xf>
    <xf numFmtId="0" fontId="2" fillId="0" borderId="0" xfId="29" applyFont="1" applyFill="1" applyBorder="1" applyAlignment="1">
      <alignment vertical="center"/>
    </xf>
    <xf numFmtId="0" fontId="0" fillId="0" borderId="0" xfId="29" applyFill="1" applyBorder="1" applyAlignment="1">
      <alignment vertical="center" wrapText="1"/>
    </xf>
    <xf numFmtId="0" fontId="0" fillId="0" borderId="0" xfId="29" applyFill="1" applyBorder="1" applyAlignment="1">
      <alignment vertical="center"/>
    </xf>
    <xf numFmtId="179" fontId="0" fillId="0" borderId="0" xfId="29" applyNumberFormat="1" applyFill="1" applyBorder="1" applyAlignment="1">
      <alignment vertical="center"/>
    </xf>
    <xf numFmtId="0" fontId="1" fillId="0" borderId="0" xfId="29" applyFont="1" applyFill="1" applyAlignment="1">
      <alignment horizontal="center" vertical="center" wrapText="1"/>
    </xf>
    <xf numFmtId="179" fontId="1" fillId="0" borderId="0" xfId="29" applyNumberFormat="1" applyFont="1" applyFill="1" applyAlignment="1">
      <alignment horizontal="center" vertical="center" wrapText="1"/>
    </xf>
    <xf numFmtId="0" fontId="0" fillId="0" borderId="0" xfId="29" applyFill="1" applyBorder="1" applyAlignment="1">
      <alignment horizontal="right" vertical="center" wrapText="1"/>
    </xf>
    <xf numFmtId="176" fontId="7" fillId="0" borderId="1" xfId="0" applyNumberFormat="1" applyFont="1" applyFill="1" applyBorder="1" applyAlignment="1">
      <alignment horizontal="right" vertical="center" wrapText="1"/>
    </xf>
    <xf numFmtId="0" fontId="2" fillId="0" borderId="1" xfId="35" applyFont="1" applyFill="1" applyBorder="1" applyAlignment="1">
      <alignment horizontal="right" vertical="center" wrapText="1"/>
    </xf>
    <xf numFmtId="0" fontId="7" fillId="0" borderId="1" xfId="35" applyFont="1" applyFill="1" applyBorder="1" applyAlignment="1">
      <alignment horizontal="center" vertical="center"/>
    </xf>
    <xf numFmtId="0" fontId="7" fillId="0" borderId="0" xfId="29" applyFont="1" applyFill="1" applyAlignment="1">
      <alignment vertical="center"/>
    </xf>
    <xf numFmtId="0" fontId="2" fillId="0" borderId="0" xfId="29" applyFont="1" applyFill="1" applyAlignment="1">
      <alignment vertical="center"/>
    </xf>
    <xf numFmtId="1" fontId="2" fillId="0" borderId="1" xfId="59" applyNumberFormat="1" applyFont="1" applyFill="1" applyBorder="1" applyAlignment="1">
      <alignment horizontal="right" vertical="center" wrapText="1"/>
    </xf>
    <xf numFmtId="0" fontId="0" fillId="0" borderId="0" xfId="0" applyFill="1" applyBorder="1" applyAlignment="1">
      <alignment horizontal="right" vertical="center"/>
    </xf>
    <xf numFmtId="0" fontId="7" fillId="0" borderId="0" xfId="0" applyFont="1" applyFill="1" applyBorder="1" applyAlignment="1">
      <alignment vertical="center"/>
    </xf>
    <xf numFmtId="0" fontId="7" fillId="0" borderId="0" xfId="0" applyFont="1" applyFill="1" applyAlignment="1">
      <alignment vertical="center"/>
    </xf>
    <xf numFmtId="0" fontId="1" fillId="0" borderId="0" xfId="12" applyFont="1" applyFill="1" applyBorder="1" applyAlignment="1">
      <alignment horizontal="center" vertical="center" wrapText="1"/>
    </xf>
    <xf numFmtId="0" fontId="1" fillId="0" borderId="0" xfId="12" applyFont="1" applyFill="1" applyBorder="1" applyAlignment="1">
      <alignment horizontal="center" vertical="center"/>
    </xf>
    <xf numFmtId="185" fontId="0" fillId="0" borderId="0" xfId="35" applyNumberFormat="1" applyFill="1" applyBorder="1" applyAlignment="1">
      <alignment horizontal="right" vertical="center" wrapText="1"/>
    </xf>
    <xf numFmtId="0" fontId="8" fillId="0" borderId="0" xfId="0" applyFont="1" applyFill="1" applyAlignment="1">
      <alignment horizontal="center" vertical="center"/>
    </xf>
    <xf numFmtId="0" fontId="14" fillId="0" borderId="0" xfId="0" applyFont="1" applyFill="1" applyAlignment="1">
      <alignment vertical="center"/>
    </xf>
    <xf numFmtId="0" fontId="12" fillId="0" borderId="0" xfId="70" applyFont="1" applyAlignment="1">
      <alignment horizontal="left" vertical="center"/>
    </xf>
    <xf numFmtId="0" fontId="1" fillId="0" borderId="0" xfId="58" applyFont="1" applyFill="1" applyAlignment="1">
      <alignment horizontal="center" vertical="center"/>
    </xf>
    <xf numFmtId="0" fontId="0" fillId="0" borderId="0" xfId="58" applyFill="1" applyAlignment="1">
      <alignment horizontal="right" vertical="center"/>
    </xf>
    <xf numFmtId="0" fontId="0" fillId="0" borderId="0" xfId="58" applyFill="1" applyAlignment="1">
      <alignment vertical="center"/>
    </xf>
    <xf numFmtId="0" fontId="0" fillId="0" borderId="0" xfId="61" applyFill="1" applyBorder="1" applyAlignment="1"/>
    <xf numFmtId="0" fontId="0" fillId="0" borderId="0" xfId="61" applyFill="1" applyAlignment="1"/>
    <xf numFmtId="0" fontId="1" fillId="0" borderId="0" xfId="61" applyFont="1" applyFill="1" applyBorder="1" applyAlignment="1">
      <alignment horizontal="center" vertical="center" wrapText="1"/>
    </xf>
    <xf numFmtId="0" fontId="1" fillId="0" borderId="0" xfId="61" applyFont="1" applyFill="1" applyBorder="1" applyAlignment="1">
      <alignment horizontal="center" vertical="center"/>
    </xf>
    <xf numFmtId="184" fontId="0" fillId="0" borderId="0" xfId="58" applyNumberFormat="1" applyFill="1" applyAlignment="1">
      <alignment horizontal="right" vertical="center"/>
    </xf>
    <xf numFmtId="184" fontId="0" fillId="0" borderId="0" xfId="62" applyNumberFormat="1" applyFill="1" applyAlignment="1">
      <alignment horizontal="right" vertical="center" wrapText="1"/>
    </xf>
    <xf numFmtId="0" fontId="7" fillId="0" borderId="1" xfId="66" applyFont="1" applyFill="1" applyBorder="1" applyAlignment="1">
      <alignment horizontal="center" vertical="center"/>
    </xf>
    <xf numFmtId="0" fontId="11" fillId="0" borderId="1" xfId="60" applyFont="1" applyFill="1" applyBorder="1" applyAlignment="1">
      <alignment horizontal="left" vertical="center"/>
    </xf>
    <xf numFmtId="0" fontId="3" fillId="0" borderId="1" xfId="0" applyFont="1" applyFill="1" applyBorder="1" applyAlignment="1">
      <alignment horizontal="left" vertical="center"/>
    </xf>
    <xf numFmtId="0" fontId="2" fillId="0" borderId="1" xfId="66" applyFont="1" applyFill="1" applyBorder="1" applyAlignment="1">
      <alignment horizontal="right" vertical="center"/>
    </xf>
    <xf numFmtId="181" fontId="11" fillId="0" borderId="1" xfId="62" applyNumberFormat="1" applyFont="1" applyFill="1" applyBorder="1" applyAlignment="1">
      <alignment horizontal="right" vertical="center" wrapText="1"/>
    </xf>
    <xf numFmtId="0" fontId="3" fillId="0" borderId="1" xfId="60" applyFont="1" applyFill="1" applyBorder="1" applyAlignment="1">
      <alignment horizontal="left" vertical="center"/>
    </xf>
    <xf numFmtId="181" fontId="3" fillId="0" borderId="1" xfId="62" applyNumberFormat="1" applyFont="1" applyFill="1" applyBorder="1" applyAlignment="1">
      <alignment horizontal="right" vertical="center" wrapText="1"/>
    </xf>
    <xf numFmtId="0" fontId="7" fillId="0" borderId="1" xfId="62" applyFont="1" applyFill="1" applyBorder="1" applyAlignment="1">
      <alignment horizontal="center" vertical="center"/>
    </xf>
    <xf numFmtId="0" fontId="7" fillId="0" borderId="1" xfId="58" applyFont="1" applyFill="1" applyBorder="1" applyAlignment="1">
      <alignment vertical="center"/>
    </xf>
    <xf numFmtId="0" fontId="15" fillId="0" borderId="0" xfId="70" applyFont="1" applyFill="1" applyAlignment="1">
      <alignment horizontal="left" vertical="center"/>
    </xf>
    <xf numFmtId="0" fontId="1" fillId="0" borderId="0" xfId="61" applyFont="1" applyFill="1" applyAlignment="1">
      <alignment horizontal="center" vertical="center"/>
    </xf>
    <xf numFmtId="0" fontId="0" fillId="0" borderId="0" xfId="61" applyFill="1" applyAlignment="1">
      <alignment horizontal="right" vertical="center"/>
    </xf>
    <xf numFmtId="0" fontId="7" fillId="0" borderId="0" xfId="61" applyFont="1" applyFill="1" applyAlignment="1"/>
    <xf numFmtId="0" fontId="2" fillId="0" borderId="0" xfId="61" applyFont="1" applyFill="1" applyAlignment="1"/>
    <xf numFmtId="181" fontId="0" fillId="0" borderId="0" xfId="61" applyNumberFormat="1" applyFill="1" applyAlignment="1">
      <alignment horizontal="center"/>
    </xf>
    <xf numFmtId="176" fontId="15" fillId="0" borderId="0" xfId="70" applyNumberFormat="1" applyFont="1" applyFill="1" applyAlignment="1">
      <alignment horizontal="left" vertical="center"/>
    </xf>
    <xf numFmtId="0" fontId="1" fillId="0" borderId="0" xfId="60" applyFont="1" applyFill="1" applyAlignment="1">
      <alignment horizontal="center" vertical="center" wrapText="1"/>
    </xf>
    <xf numFmtId="0" fontId="1" fillId="0" borderId="0" xfId="60" applyFont="1" applyFill="1" applyAlignment="1">
      <alignment horizontal="center" vertical="center"/>
    </xf>
    <xf numFmtId="0" fontId="0" fillId="0" borderId="0" xfId="60" applyFont="1" applyFill="1" applyAlignment="1">
      <alignment horizontal="right" vertical="center"/>
    </xf>
    <xf numFmtId="181" fontId="0" fillId="0" borderId="0" xfId="60" applyNumberFormat="1" applyFont="1" applyFill="1" applyAlignment="1">
      <alignment horizontal="right" vertical="center"/>
    </xf>
    <xf numFmtId="184" fontId="0" fillId="0" borderId="8" xfId="62" applyNumberFormat="1" applyFill="1" applyBorder="1" applyAlignment="1">
      <alignment horizontal="right" vertical="center" wrapText="1"/>
    </xf>
    <xf numFmtId="0" fontId="7" fillId="0" borderId="1" xfId="30" applyFont="1" applyFill="1" applyBorder="1" applyAlignment="1">
      <alignment horizontal="center" vertical="center"/>
    </xf>
    <xf numFmtId="181" fontId="7" fillId="0" borderId="1" xfId="30" applyNumberFormat="1" applyFont="1" applyFill="1" applyBorder="1" applyAlignment="1">
      <alignment horizontal="center" vertical="center"/>
    </xf>
    <xf numFmtId="0" fontId="7" fillId="0" borderId="1" xfId="60" applyFont="1" applyFill="1" applyBorder="1" applyAlignment="1">
      <alignment horizontal="left" vertical="center"/>
    </xf>
    <xf numFmtId="181" fontId="7" fillId="0" borderId="1" xfId="30" applyNumberFormat="1" applyFont="1" applyFill="1" applyBorder="1" applyAlignment="1">
      <alignment horizontal="right" vertical="center" wrapText="1"/>
    </xf>
    <xf numFmtId="181" fontId="7" fillId="0" borderId="1" xfId="60" applyNumberFormat="1" applyFont="1" applyFill="1" applyBorder="1" applyAlignment="1">
      <alignment horizontal="right" vertical="center" wrapText="1"/>
    </xf>
    <xf numFmtId="186" fontId="2" fillId="0" borderId="1" xfId="60" applyNumberFormat="1" applyFont="1" applyFill="1" applyBorder="1" applyAlignment="1">
      <alignment horizontal="left" vertical="center"/>
    </xf>
    <xf numFmtId="181" fontId="2" fillId="0" borderId="1" xfId="60" applyNumberFormat="1" applyFont="1" applyFill="1" applyBorder="1" applyAlignment="1">
      <alignment horizontal="right" vertical="center" wrapText="1"/>
    </xf>
    <xf numFmtId="186" fontId="2" fillId="0" borderId="1" xfId="60" applyNumberFormat="1" applyFont="1" applyFill="1" applyBorder="1" applyAlignment="1">
      <alignment vertical="center"/>
    </xf>
    <xf numFmtId="176" fontId="7" fillId="0" borderId="1" xfId="0" applyNumberFormat="1" applyFont="1" applyFill="1" applyBorder="1" applyAlignment="1">
      <alignment vertical="center"/>
    </xf>
    <xf numFmtId="187" fontId="2" fillId="0" borderId="1" xfId="70" applyNumberFormat="1" applyFont="1" applyFill="1" applyBorder="1" applyAlignment="1">
      <alignment horizontal="right" vertical="center" wrapText="1"/>
    </xf>
    <xf numFmtId="1" fontId="7" fillId="0" borderId="1" xfId="59" applyNumberFormat="1" applyFont="1" applyFill="1" applyBorder="1" applyAlignment="1">
      <alignment horizontal="right" vertical="center"/>
    </xf>
    <xf numFmtId="186" fontId="2" fillId="0" borderId="1" xfId="60" applyNumberFormat="1" applyFont="1" applyFill="1" applyBorder="1" applyAlignment="1">
      <alignment horizontal="center" vertical="center"/>
    </xf>
    <xf numFmtId="0" fontId="2" fillId="0" borderId="1" xfId="60" applyFont="1" applyFill="1" applyBorder="1" applyAlignment="1">
      <alignment horizontal="left" vertical="center"/>
    </xf>
    <xf numFmtId="0" fontId="2" fillId="0" borderId="1" xfId="61" applyFont="1" applyFill="1" applyBorder="1" applyAlignment="1"/>
    <xf numFmtId="181" fontId="2" fillId="0" borderId="0" xfId="61" applyNumberFormat="1" applyFont="1" applyFill="1" applyAlignment="1"/>
    <xf numFmtId="0" fontId="7" fillId="0" borderId="1" xfId="60" applyFont="1" applyFill="1" applyBorder="1" applyAlignment="1">
      <alignment horizontal="center" vertical="center"/>
    </xf>
    <xf numFmtId="184" fontId="7" fillId="0" borderId="0" xfId="62" applyNumberFormat="1" applyFont="1" applyFill="1" applyAlignment="1">
      <alignment vertical="center"/>
    </xf>
    <xf numFmtId="184" fontId="2" fillId="0" borderId="0" xfId="62" applyNumberFormat="1" applyFont="1" applyFill="1" applyAlignment="1">
      <alignment vertical="center"/>
    </xf>
    <xf numFmtId="184" fontId="1" fillId="0" borderId="0" xfId="71" applyNumberFormat="1" applyFont="1" applyFill="1" applyBorder="1" applyAlignment="1">
      <alignment horizontal="center" vertical="center" wrapText="1"/>
    </xf>
    <xf numFmtId="0" fontId="2" fillId="0" borderId="1" xfId="72" applyFont="1" applyFill="1" applyBorder="1" applyAlignment="1">
      <alignment horizontal="left" vertical="center"/>
    </xf>
    <xf numFmtId="181" fontId="7" fillId="0" borderId="1" xfId="62" applyNumberFormat="1" applyFont="1" applyFill="1" applyBorder="1" applyAlignment="1">
      <alignment horizontal="right" vertical="center" wrapText="1"/>
    </xf>
    <xf numFmtId="184" fontId="1" fillId="0" borderId="0" xfId="62" applyNumberFormat="1" applyFont="1" applyFill="1" applyAlignment="1">
      <alignment horizontal="center" vertical="center"/>
    </xf>
    <xf numFmtId="184" fontId="0" fillId="0" borderId="0" xfId="62" applyNumberFormat="1" applyFill="1" applyAlignment="1">
      <alignment horizontal="right" vertical="center"/>
    </xf>
    <xf numFmtId="184" fontId="0" fillId="0" borderId="0" xfId="62" applyNumberFormat="1" applyFill="1" applyAlignment="1"/>
    <xf numFmtId="184" fontId="1" fillId="0" borderId="0" xfId="71" applyNumberFormat="1" applyFont="1" applyFill="1" applyAlignment="1">
      <alignment horizontal="center" vertical="center" wrapText="1"/>
    </xf>
    <xf numFmtId="184" fontId="1" fillId="0" borderId="0" xfId="71" applyNumberFormat="1" applyFont="1" applyFill="1" applyAlignment="1">
      <alignment horizontal="center" vertical="center"/>
    </xf>
    <xf numFmtId="184" fontId="7" fillId="0" borderId="1" xfId="72" applyNumberFormat="1" applyFont="1" applyFill="1" applyBorder="1" applyAlignment="1">
      <alignment horizontal="left" vertical="center"/>
    </xf>
    <xf numFmtId="0" fontId="7" fillId="0" borderId="1" xfId="60" applyFont="1" applyFill="1" applyBorder="1" applyAlignment="1">
      <alignment horizontal="right" vertical="center"/>
    </xf>
    <xf numFmtId="0" fontId="2" fillId="0" borderId="1" xfId="72" applyFont="1" applyFill="1" applyBorder="1" applyAlignment="1">
      <alignment horizontal="left" vertical="center" indent="2"/>
    </xf>
    <xf numFmtId="0" fontId="2" fillId="0" borderId="1" xfId="60" applyFont="1" applyFill="1" applyBorder="1" applyAlignment="1">
      <alignment horizontal="right" vertical="center"/>
    </xf>
    <xf numFmtId="181" fontId="2" fillId="0" borderId="1" xfId="62" applyNumberFormat="1" applyFont="1" applyFill="1" applyBorder="1" applyAlignment="1">
      <alignment horizontal="right" vertical="center" wrapText="1"/>
    </xf>
    <xf numFmtId="181" fontId="0" fillId="0" borderId="0" xfId="61" applyNumberFormat="1" applyFill="1" applyAlignment="1"/>
    <xf numFmtId="0" fontId="7" fillId="0" borderId="4" xfId="0" applyFont="1" applyFill="1" applyBorder="1" applyAlignment="1">
      <alignment horizontal="left" vertical="center"/>
    </xf>
    <xf numFmtId="176" fontId="2" fillId="0" borderId="1" xfId="0" applyNumberFormat="1" applyFont="1" applyFill="1" applyBorder="1" applyAlignment="1">
      <alignment horizontal="left" vertical="center"/>
    </xf>
    <xf numFmtId="184" fontId="2" fillId="0" borderId="0" xfId="62" applyNumberFormat="1" applyFont="1" applyFill="1" applyAlignment="1"/>
    <xf numFmtId="184" fontId="0" fillId="0" borderId="0" xfId="62" applyNumberFormat="1" applyFill="1" applyAlignment="1">
      <alignment vertical="center"/>
    </xf>
    <xf numFmtId="184" fontId="0" fillId="0" borderId="0" xfId="62" applyNumberFormat="1" applyFill="1" applyAlignment="1">
      <alignment horizontal="center"/>
    </xf>
    <xf numFmtId="0" fontId="0" fillId="0" borderId="8" xfId="61" applyFill="1" applyBorder="1" applyAlignment="1">
      <alignment horizontal="right" vertical="center"/>
    </xf>
    <xf numFmtId="0" fontId="16" fillId="0" borderId="0" xfId="0" applyFont="1" applyFill="1" applyAlignment="1">
      <alignment horizontal="left" vertical="center"/>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3" fillId="0" borderId="0" xfId="0" applyFont="1" applyFill="1" applyAlignment="1">
      <alignment horizontal="left" vertical="center"/>
    </xf>
    <xf numFmtId="0" fontId="16" fillId="0" borderId="0" xfId="0" applyFont="1" applyFill="1" applyAlignment="1">
      <alignment vertical="center" wrapText="1"/>
    </xf>
    <xf numFmtId="0" fontId="16" fillId="0" borderId="0" xfId="0" applyFont="1" applyFill="1" applyAlignment="1">
      <alignment horizontal="center" vertical="center"/>
    </xf>
    <xf numFmtId="0" fontId="0" fillId="0" borderId="0" xfId="0" applyAlignment="1">
      <alignment horizontal="center" vertical="center"/>
    </xf>
    <xf numFmtId="0" fontId="6" fillId="0" borderId="0" xfId="0" applyFont="1" applyFill="1" applyAlignment="1">
      <alignment horizontal="center" vertical="center"/>
    </xf>
    <xf numFmtId="181" fontId="7"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81" fontId="2"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181" fontId="3"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11" fillId="0" borderId="0" xfId="0" applyFont="1" applyFill="1" applyAlignment="1">
      <alignment horizontal="center" vertical="center"/>
    </xf>
    <xf numFmtId="0" fontId="16" fillId="0" borderId="0" xfId="0" applyFont="1" applyFill="1" applyAlignment="1">
      <alignment horizontal="left" vertical="center" wrapText="1"/>
    </xf>
    <xf numFmtId="0" fontId="6" fillId="0" borderId="0" xfId="0" applyFont="1" applyFill="1" applyAlignment="1">
      <alignment horizontal="right" vertical="center" wrapText="1"/>
    </xf>
    <xf numFmtId="0" fontId="11" fillId="0" borderId="1" xfId="0" applyFont="1" applyFill="1" applyBorder="1" applyAlignment="1">
      <alignment horizontal="left" vertical="center" wrapText="1"/>
    </xf>
    <xf numFmtId="179" fontId="11" fillId="0" borderId="1" xfId="0" applyNumberFormat="1" applyFont="1" applyFill="1" applyBorder="1" applyAlignment="1">
      <alignment horizontal="right" vertical="center" wrapText="1"/>
    </xf>
    <xf numFmtId="181"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189" fontId="11" fillId="0" borderId="1" xfId="0" applyNumberFormat="1" applyFont="1" applyFill="1" applyBorder="1" applyAlignment="1">
      <alignment horizontal="right" vertical="center" wrapText="1"/>
    </xf>
    <xf numFmtId="0" fontId="3" fillId="0" borderId="1" xfId="0" applyFont="1" applyFill="1" applyBorder="1" applyAlignment="1">
      <alignment horizontal="left" vertical="center" wrapText="1" indent="4"/>
    </xf>
    <xf numFmtId="181" fontId="3" fillId="0" borderId="1" xfId="0" applyNumberFormat="1" applyFont="1" applyFill="1" applyBorder="1" applyAlignment="1">
      <alignment horizontal="right" vertical="center" wrapText="1"/>
    </xf>
    <xf numFmtId="179" fontId="3" fillId="0" borderId="1" xfId="0" applyNumberFormat="1" applyFont="1" applyFill="1" applyBorder="1" applyAlignment="1">
      <alignment horizontal="right" vertical="center" wrapText="1"/>
    </xf>
    <xf numFmtId="182" fontId="11" fillId="0" borderId="1" xfId="0" applyNumberFormat="1" applyFont="1" applyFill="1" applyBorder="1" applyAlignment="1">
      <alignment horizontal="right" vertical="center" wrapText="1"/>
    </xf>
    <xf numFmtId="0" fontId="18" fillId="0" borderId="0" xfId="0" applyFont="1" applyFill="1" applyAlignment="1">
      <alignment vertical="center" wrapText="1"/>
    </xf>
    <xf numFmtId="0" fontId="18" fillId="0" borderId="0" xfId="0" applyFont="1" applyFill="1" applyAlignment="1">
      <alignment vertical="center"/>
    </xf>
    <xf numFmtId="0" fontId="3" fillId="0" borderId="1" xfId="0" applyFont="1" applyFill="1" applyBorder="1" applyAlignment="1">
      <alignment horizontal="left" vertical="center" wrapText="1" indent="2"/>
    </xf>
    <xf numFmtId="0" fontId="3" fillId="0" borderId="0" xfId="0" applyFont="1" applyFill="1" applyAlignment="1">
      <alignment horizontal="right" vertical="center" wrapText="1"/>
    </xf>
    <xf numFmtId="179" fontId="3" fillId="0" borderId="0" xfId="0" applyNumberFormat="1" applyFont="1" applyFill="1" applyAlignment="1">
      <alignment horizontal="right" vertical="center" wrapText="1"/>
    </xf>
    <xf numFmtId="0" fontId="12" fillId="0" borderId="0" xfId="58" applyFont="1" applyFill="1" applyBorder="1" applyAlignment="1">
      <alignment horizontal="left" vertical="center"/>
    </xf>
    <xf numFmtId="0" fontId="12" fillId="0" borderId="0" xfId="70" applyFont="1" applyFill="1" applyBorder="1" applyAlignment="1">
      <alignment horizontal="left" vertical="center"/>
    </xf>
    <xf numFmtId="0" fontId="15" fillId="0" borderId="0" xfId="70" applyFont="1" applyFill="1" applyBorder="1" applyAlignment="1">
      <alignment horizontal="left" vertical="center"/>
    </xf>
    <xf numFmtId="184" fontId="12" fillId="0" borderId="0" xfId="58" applyNumberFormat="1" applyFont="1" applyFill="1" applyBorder="1" applyAlignment="1">
      <alignment horizontal="left" vertical="center"/>
    </xf>
    <xf numFmtId="0" fontId="1" fillId="0" borderId="0" xfId="0" applyFont="1" applyFill="1" applyBorder="1" applyAlignment="1" applyProtection="1">
      <alignment horizontal="center" vertical="center" wrapText="1"/>
      <protection locked="0"/>
    </xf>
    <xf numFmtId="0" fontId="19" fillId="0" borderId="0" xfId="0" applyFont="1" applyFill="1" applyBorder="1" applyAlignment="1">
      <alignment horizontal="right"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9" fillId="0" borderId="1" xfId="0" applyFont="1" applyFill="1" applyBorder="1" applyAlignment="1">
      <alignment horizontal="right" vertical="center"/>
    </xf>
    <xf numFmtId="0" fontId="20" fillId="0" borderId="1" xfId="0" applyFont="1" applyFill="1" applyBorder="1" applyAlignment="1">
      <alignment horizontal="right" vertical="center"/>
    </xf>
    <xf numFmtId="0" fontId="0" fillId="0" borderId="0" xfId="0" applyFill="1" applyBorder="1" applyAlignment="1" applyProtection="1">
      <alignment horizontal="right" vertical="center" wrapText="1"/>
      <protection locked="0"/>
    </xf>
    <xf numFmtId="0" fontId="0" fillId="0" borderId="0" xfId="0" applyFill="1" applyBorder="1" applyAlignment="1" applyProtection="1">
      <alignment horizontal="right" vertical="center"/>
      <protection locked="0"/>
    </xf>
    <xf numFmtId="0" fontId="8"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1" fontId="8" fillId="0" borderId="1" xfId="0" applyNumberFormat="1" applyFont="1" applyFill="1" applyBorder="1" applyAlignment="1" applyProtection="1">
      <alignment horizontal="right" vertical="center"/>
      <protection locked="0"/>
    </xf>
    <xf numFmtId="49" fontId="0" fillId="0" borderId="1" xfId="0" applyNumberFormat="1" applyFill="1" applyBorder="1" applyAlignment="1">
      <alignment horizontal="left" vertical="center" wrapText="1" indent="2"/>
    </xf>
    <xf numFmtId="49" fontId="0" fillId="0" borderId="1" xfId="0" applyNumberFormat="1" applyFill="1" applyBorder="1" applyAlignment="1" applyProtection="1">
      <alignment horizontal="left" vertical="center" wrapText="1" indent="2"/>
      <protection locked="0"/>
    </xf>
    <xf numFmtId="0" fontId="0" fillId="0" borderId="1" xfId="0" applyFill="1" applyBorder="1" applyAlignment="1" applyProtection="1">
      <alignment vertical="center" wrapText="1"/>
      <protection locked="0"/>
    </xf>
    <xf numFmtId="49" fontId="0" fillId="0" borderId="1" xfId="0" applyNumberFormat="1" applyFill="1" applyBorder="1" applyAlignment="1">
      <alignment horizontal="left" vertical="center" wrapText="1" indent="4"/>
    </xf>
    <xf numFmtId="49" fontId="0" fillId="0" borderId="1" xfId="0" applyNumberFormat="1" applyFill="1" applyBorder="1" applyAlignment="1" applyProtection="1">
      <alignment horizontal="left" vertical="center" wrapText="1" indent="4"/>
      <protection locked="0"/>
    </xf>
    <xf numFmtId="49" fontId="8" fillId="0" borderId="1" xfId="0" applyNumberFormat="1" applyFont="1" applyFill="1" applyBorder="1" applyAlignment="1" applyProtection="1">
      <alignment horizontal="left" vertical="center" wrapText="1" indent="2"/>
      <protection locked="0"/>
    </xf>
    <xf numFmtId="181" fontId="8" fillId="0" borderId="1" xfId="67" applyNumberFormat="1" applyFont="1" applyFill="1" applyBorder="1" applyAlignment="1" applyProtection="1">
      <alignment vertical="center" wrapText="1"/>
      <protection locked="0"/>
    </xf>
    <xf numFmtId="0" fontId="8" fillId="0" borderId="1" xfId="0" applyFont="1" applyFill="1" applyBorder="1" applyAlignment="1">
      <alignment horizontal="left" vertical="center" wrapText="1"/>
    </xf>
    <xf numFmtId="181" fontId="8" fillId="0" borderId="1" xfId="67" applyNumberFormat="1" applyFont="1" applyFill="1" applyBorder="1" applyAlignment="1">
      <alignment vertical="center" wrapText="1"/>
    </xf>
    <xf numFmtId="49" fontId="8" fillId="0" borderId="1" xfId="0" applyNumberFormat="1" applyFont="1" applyFill="1" applyBorder="1" applyAlignment="1">
      <alignment horizontal="left" vertical="center" wrapText="1" indent="2"/>
    </xf>
    <xf numFmtId="181" fontId="0" fillId="0" borderId="1" xfId="0" applyNumberFormat="1" applyFill="1" applyBorder="1" applyAlignment="1">
      <alignment vertical="center" wrapText="1"/>
    </xf>
    <xf numFmtId="49" fontId="0" fillId="0" borderId="1" xfId="0" applyNumberFormat="1" applyFill="1" applyBorder="1" applyAlignment="1">
      <alignment horizontal="left" vertical="center" wrapText="1"/>
    </xf>
    <xf numFmtId="0" fontId="12"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1" fillId="0" borderId="0" xfId="0" applyFont="1" applyFill="1" applyBorder="1" applyAlignment="1"/>
    <xf numFmtId="0" fontId="21" fillId="0" borderId="0" xfId="0" applyFont="1" applyFill="1" applyAlignment="1"/>
    <xf numFmtId="0" fontId="22" fillId="0" borderId="0" xfId="0" applyFont="1" applyFill="1" applyBorder="1" applyAlignment="1"/>
    <xf numFmtId="0" fontId="3" fillId="0" borderId="0" xfId="0" applyFont="1" applyFill="1" applyBorder="1" applyAlignment="1"/>
    <xf numFmtId="0" fontId="5" fillId="0" borderId="0" xfId="68" applyFont="1" applyFill="1" applyBorder="1" applyAlignment="1">
      <alignment horizontal="center" vertical="center" wrapText="1"/>
    </xf>
    <xf numFmtId="0" fontId="8" fillId="0" borderId="0" xfId="0" applyFont="1" applyFill="1" applyBorder="1" applyAlignment="1">
      <alignment horizontal="right" vertical="center"/>
    </xf>
    <xf numFmtId="182" fontId="0" fillId="0" borderId="0" xfId="0" applyNumberFormat="1" applyFill="1" applyBorder="1" applyAlignment="1">
      <alignment horizontal="right" vertical="center"/>
    </xf>
    <xf numFmtId="0" fontId="7" fillId="0" borderId="2" xfId="62" applyFont="1" applyFill="1" applyBorder="1" applyAlignment="1">
      <alignment horizontal="center" vertical="center"/>
    </xf>
    <xf numFmtId="0" fontId="11" fillId="0" borderId="1" xfId="68" applyFont="1" applyFill="1" applyBorder="1" applyAlignment="1">
      <alignment horizontal="center" vertical="center" wrapText="1"/>
    </xf>
    <xf numFmtId="0" fontId="21" fillId="0" borderId="0" xfId="0" applyFont="1" applyFill="1" applyBorder="1" applyAlignment="1">
      <alignment horizontal="left" vertical="center"/>
    </xf>
    <xf numFmtId="180"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right" vertical="center" wrapText="1"/>
    </xf>
    <xf numFmtId="49" fontId="7" fillId="0" borderId="1" xfId="0" applyNumberFormat="1" applyFont="1" applyFill="1" applyBorder="1" applyAlignment="1">
      <alignment vertical="center"/>
    </xf>
    <xf numFmtId="181" fontId="7" fillId="0" borderId="1" xfId="0" applyNumberFormat="1" applyFont="1" applyFill="1" applyBorder="1" applyAlignment="1">
      <alignment horizontal="right" vertical="center" wrapText="1"/>
    </xf>
    <xf numFmtId="49" fontId="2" fillId="0" borderId="1" xfId="0" applyNumberFormat="1" applyFont="1" applyFill="1" applyBorder="1" applyAlignment="1">
      <alignment vertical="center"/>
    </xf>
    <xf numFmtId="181" fontId="2" fillId="0" borderId="1" xfId="0" applyNumberFormat="1" applyFont="1" applyFill="1" applyBorder="1" applyAlignment="1">
      <alignment horizontal="right" vertical="center" wrapText="1"/>
    </xf>
    <xf numFmtId="0" fontId="16"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right" vertical="center"/>
    </xf>
    <xf numFmtId="0" fontId="15" fillId="0" borderId="0" xfId="59" applyFont="1" applyFill="1" applyAlignment="1">
      <alignment horizontal="left" vertical="center"/>
    </xf>
    <xf numFmtId="0" fontId="1" fillId="0" borderId="0" xfId="59" applyFont="1" applyFill="1" applyAlignment="1">
      <alignment horizontal="center" vertical="center"/>
    </xf>
    <xf numFmtId="0" fontId="0" fillId="0" borderId="0" xfId="59" applyFill="1" applyAlignment="1">
      <alignment horizontal="right" vertical="center"/>
    </xf>
    <xf numFmtId="0" fontId="7" fillId="0" borderId="0" xfId="59" applyFont="1" applyFill="1" applyAlignment="1"/>
    <xf numFmtId="0" fontId="2" fillId="0" borderId="0" xfId="59" applyFont="1" applyFill="1" applyAlignment="1"/>
    <xf numFmtId="0" fontId="2" fillId="0" borderId="0" xfId="59" applyFont="1" applyFill="1" applyBorder="1" applyAlignment="1"/>
    <xf numFmtId="0" fontId="0" fillId="0" borderId="0" xfId="59" applyFill="1" applyAlignment="1"/>
    <xf numFmtId="0" fontId="12" fillId="0" borderId="0" xfId="59" applyFont="1" applyAlignment="1">
      <alignment horizontal="left" vertical="center"/>
    </xf>
    <xf numFmtId="0" fontId="1" fillId="0" borderId="0" xfId="59" applyFont="1" applyFill="1" applyAlignment="1">
      <alignment horizontal="center" vertical="center" wrapText="1"/>
    </xf>
    <xf numFmtId="0" fontId="7" fillId="0" borderId="2" xfId="59" applyFont="1" applyFill="1" applyBorder="1" applyAlignment="1">
      <alignment horizontal="center" vertical="center"/>
    </xf>
    <xf numFmtId="0" fontId="7" fillId="0" borderId="7" xfId="59" applyFont="1" applyFill="1" applyBorder="1" applyAlignment="1">
      <alignment horizontal="center" vertical="center"/>
    </xf>
    <xf numFmtId="0" fontId="7" fillId="0" borderId="9" xfId="59" applyFont="1" applyFill="1" applyBorder="1" applyAlignment="1">
      <alignment horizontal="center" vertical="center"/>
    </xf>
    <xf numFmtId="0" fontId="7" fillId="0" borderId="1" xfId="59" applyFont="1" applyFill="1" applyBorder="1" applyAlignment="1">
      <alignment horizontal="left" vertical="center"/>
    </xf>
    <xf numFmtId="187" fontId="7" fillId="0" borderId="1" xfId="70" applyNumberFormat="1" applyFont="1" applyFill="1" applyBorder="1" applyAlignment="1">
      <alignment horizontal="right" vertical="center" wrapText="1"/>
    </xf>
    <xf numFmtId="0" fontId="2" fillId="0" borderId="1" xfId="59" applyFont="1" applyFill="1" applyBorder="1" applyAlignment="1">
      <alignment horizontal="left" vertical="center" indent="1"/>
    </xf>
    <xf numFmtId="0" fontId="2" fillId="0" borderId="1" xfId="59" applyFont="1" applyFill="1" applyBorder="1" applyAlignment="1">
      <alignment horizontal="left" vertical="center" indent="2"/>
    </xf>
    <xf numFmtId="0" fontId="2" fillId="0" borderId="0" xfId="0" applyFont="1" applyFill="1" applyBorder="1" applyAlignment="1">
      <alignment horizontal="left" vertical="center" indent="1"/>
    </xf>
    <xf numFmtId="187" fontId="2" fillId="0" borderId="0" xfId="70" applyNumberFormat="1" applyFont="1" applyFill="1" applyBorder="1" applyAlignment="1">
      <alignment horizontal="right" vertical="center" wrapText="1"/>
    </xf>
    <xf numFmtId="0" fontId="2" fillId="0" borderId="0" xfId="0" applyFont="1" applyFill="1" applyBorder="1" applyAlignment="1">
      <alignment horizontal="left" vertical="center" indent="2"/>
    </xf>
    <xf numFmtId="0" fontId="2" fillId="0" borderId="1" xfId="59" applyFont="1" applyFill="1" applyBorder="1" applyAlignment="1"/>
    <xf numFmtId="0" fontId="0" fillId="0" borderId="1" xfId="59" applyFill="1" applyBorder="1" applyAlignment="1"/>
    <xf numFmtId="1" fontId="7" fillId="0" borderId="0" xfId="59" applyNumberFormat="1" applyFont="1" applyFill="1" applyBorder="1" applyAlignment="1">
      <alignment horizontal="right" vertical="center"/>
    </xf>
    <xf numFmtId="0" fontId="12" fillId="0" borderId="0" xfId="0" applyFont="1" applyFill="1" applyBorder="1" applyAlignment="1">
      <alignment horizontal="left" vertical="center" shrinkToFit="1"/>
    </xf>
    <xf numFmtId="182" fontId="1" fillId="0" borderId="0" xfId="0" applyNumberFormat="1" applyFont="1" applyFill="1" applyBorder="1" applyAlignment="1">
      <alignment horizontal="center" vertical="center" wrapText="1" shrinkToFit="1"/>
    </xf>
    <xf numFmtId="182" fontId="1" fillId="0" borderId="0" xfId="0" applyNumberFormat="1" applyFont="1" applyFill="1" applyBorder="1" applyAlignment="1">
      <alignment horizontal="center" vertical="center" shrinkToFit="1"/>
    </xf>
    <xf numFmtId="182" fontId="8" fillId="0" borderId="0" xfId="0" applyNumberFormat="1" applyFont="1" applyFill="1" applyBorder="1" applyAlignment="1">
      <alignment horizontal="right" vertical="center" shrinkToFit="1"/>
    </xf>
    <xf numFmtId="0" fontId="7" fillId="0" borderId="1" xfId="13" applyFont="1" applyFill="1" applyBorder="1" applyAlignment="1">
      <alignment horizontal="center" vertical="center"/>
    </xf>
    <xf numFmtId="0" fontId="7" fillId="0" borderId="1" xfId="0" applyFont="1" applyFill="1" applyBorder="1" applyAlignment="1">
      <alignment horizontal="left" vertical="center"/>
    </xf>
    <xf numFmtId="0" fontId="2" fillId="0" borderId="1" xfId="0" applyNumberFormat="1" applyFont="1" applyFill="1" applyBorder="1" applyAlignment="1">
      <alignment horizontal="right" vertical="center" wrapText="1"/>
    </xf>
    <xf numFmtId="0" fontId="2" fillId="0" borderId="1" xfId="0" applyFont="1" applyFill="1" applyBorder="1" applyAlignment="1">
      <alignment horizontal="left" vertical="center" indent="4"/>
    </xf>
    <xf numFmtId="0" fontId="11" fillId="0" borderId="1" xfId="0" applyFont="1" applyFill="1" applyBorder="1" applyAlignment="1">
      <alignment horizontal="left" vertical="center"/>
    </xf>
    <xf numFmtId="0" fontId="1" fillId="0" borderId="0" xfId="62" applyFont="1" applyFill="1" applyAlignment="1">
      <alignment horizontal="center" vertical="center"/>
    </xf>
    <xf numFmtId="0" fontId="0" fillId="0" borderId="0" xfId="62" applyFill="1" applyAlignment="1">
      <alignment horizontal="right" vertical="center"/>
    </xf>
    <xf numFmtId="0" fontId="7" fillId="0" borderId="0" xfId="62" applyFont="1" applyFill="1" applyAlignment="1">
      <alignment vertical="center"/>
    </xf>
    <xf numFmtId="0" fontId="2" fillId="0" borderId="0" xfId="62" applyFont="1" applyFill="1" applyAlignment="1">
      <alignment vertical="center"/>
    </xf>
    <xf numFmtId="0" fontId="0" fillId="0" borderId="0" xfId="65" applyFont="1" applyFill="1" applyAlignment="1"/>
    <xf numFmtId="0" fontId="0" fillId="0" borderId="0" xfId="62" applyFill="1" applyAlignment="1"/>
    <xf numFmtId="0" fontId="1" fillId="0" borderId="0" xfId="62" applyFont="1" applyFill="1" applyAlignment="1">
      <alignment horizontal="center" vertical="center" wrapText="1"/>
    </xf>
    <xf numFmtId="0" fontId="0" fillId="0" borderId="0" xfId="62" applyFill="1" applyAlignment="1" applyProtection="1">
      <alignment horizontal="right" vertical="center"/>
      <protection locked="0"/>
    </xf>
    <xf numFmtId="0" fontId="7" fillId="0" borderId="0" xfId="62" applyFont="1" applyFill="1" applyAlignment="1" applyProtection="1">
      <alignment vertical="center"/>
      <protection locked="0"/>
    </xf>
    <xf numFmtId="0" fontId="7" fillId="0" borderId="1" xfId="62" applyFont="1" applyFill="1" applyBorder="1" applyAlignment="1">
      <alignment vertical="center"/>
    </xf>
    <xf numFmtId="0" fontId="7" fillId="0" borderId="1" xfId="69" applyFont="1" applyFill="1" applyBorder="1" applyAlignment="1">
      <alignment horizontal="right" vertical="center" wrapText="1"/>
    </xf>
    <xf numFmtId="0" fontId="2" fillId="0" borderId="1" xfId="69" applyFont="1" applyFill="1" applyBorder="1" applyAlignment="1">
      <alignment horizontal="left" vertical="center" indent="1"/>
    </xf>
    <xf numFmtId="188" fontId="17" fillId="3" borderId="1" xfId="73" applyNumberFormat="1" applyFont="1" applyFill="1" applyBorder="1" applyAlignment="1" applyProtection="1">
      <alignment vertical="center" shrinkToFit="1"/>
      <protection locked="0"/>
    </xf>
    <xf numFmtId="0" fontId="2" fillId="0" borderId="1" xfId="69" applyFont="1" applyFill="1" applyBorder="1" applyAlignment="1">
      <alignment horizontal="right" vertical="center" wrapText="1"/>
    </xf>
    <xf numFmtId="3" fontId="23" fillId="0" borderId="1" xfId="0" applyNumberFormat="1" applyFont="1" applyFill="1" applyBorder="1" applyAlignment="1" applyProtection="1">
      <alignment horizontal="right" vertical="center"/>
      <protection locked="0"/>
    </xf>
    <xf numFmtId="188" fontId="24" fillId="3" borderId="1" xfId="73" applyNumberFormat="1" applyFont="1" applyFill="1" applyBorder="1" applyAlignment="1" applyProtection="1">
      <alignment vertical="center" shrinkToFit="1"/>
      <protection locked="0"/>
    </xf>
    <xf numFmtId="0" fontId="2" fillId="0" borderId="1" xfId="69" applyFont="1" applyFill="1" applyBorder="1" applyAlignment="1">
      <alignment vertical="center"/>
    </xf>
    <xf numFmtId="0" fontId="8" fillId="0" borderId="7" xfId="70" applyFont="1" applyFill="1" applyBorder="1" applyAlignment="1">
      <alignment horizontal="left"/>
    </xf>
    <xf numFmtId="0" fontId="8" fillId="0" borderId="0" xfId="70" applyFont="1" applyFill="1" applyBorder="1" applyAlignment="1">
      <alignment horizontal="left"/>
    </xf>
    <xf numFmtId="181" fontId="0" fillId="0" borderId="0" xfId="62" applyNumberFormat="1" applyFill="1" applyAlignment="1"/>
    <xf numFmtId="0" fontId="15" fillId="0" borderId="0" xfId="61" applyFont="1" applyFill="1" applyAlignment="1">
      <alignment horizontal="left" vertical="center"/>
    </xf>
    <xf numFmtId="0" fontId="12" fillId="0" borderId="0" xfId="61" applyFont="1" applyAlignment="1">
      <alignment horizontal="left" vertical="center"/>
    </xf>
    <xf numFmtId="0" fontId="1" fillId="0" borderId="0" xfId="61" applyFont="1" applyFill="1" applyAlignment="1">
      <alignment horizontal="center" vertical="center" wrapText="1"/>
    </xf>
    <xf numFmtId="176" fontId="7" fillId="0" borderId="1" xfId="0" applyNumberFormat="1" applyFont="1" applyFill="1" applyBorder="1" applyAlignment="1">
      <alignment horizontal="left" vertical="center"/>
    </xf>
    <xf numFmtId="0" fontId="23" fillId="0" borderId="0" xfId="61" applyFont="1" applyFill="1" applyAlignment="1"/>
    <xf numFmtId="0" fontId="2" fillId="0" borderId="0" xfId="61" applyFont="1" applyFill="1" applyBorder="1" applyAlignment="1"/>
    <xf numFmtId="176" fontId="2" fillId="0" borderId="1" xfId="0" applyNumberFormat="1" applyFont="1" applyFill="1" applyBorder="1" applyAlignment="1">
      <alignment horizontal="center" vertical="center"/>
    </xf>
    <xf numFmtId="0" fontId="0" fillId="0" borderId="1" xfId="61" applyFill="1" applyBorder="1" applyAlignment="1"/>
    <xf numFmtId="0" fontId="8" fillId="0" borderId="1" xfId="61" applyFont="1" applyFill="1" applyBorder="1" applyAlignment="1"/>
    <xf numFmtId="187" fontId="0" fillId="0" borderId="0" xfId="61" applyNumberFormat="1" applyFill="1" applyAlignment="1"/>
    <xf numFmtId="0" fontId="2" fillId="0" borderId="0" xfId="62" applyFont="1" applyFill="1" applyAlignment="1"/>
    <xf numFmtId="181" fontId="15" fillId="0" borderId="0" xfId="70" applyNumberFormat="1" applyFont="1" applyFill="1" applyAlignment="1">
      <alignment horizontal="left" vertical="center"/>
    </xf>
    <xf numFmtId="0" fontId="1" fillId="0" borderId="0" xfId="62" applyFont="1" applyFill="1" applyAlignment="1" applyProtection="1">
      <alignment horizontal="center" vertical="center" wrapText="1"/>
      <protection locked="0"/>
    </xf>
    <xf numFmtId="0" fontId="1" fillId="0" borderId="0" xfId="62" applyFont="1" applyFill="1" applyAlignment="1" applyProtection="1">
      <alignment horizontal="center" vertical="center"/>
      <protection locked="0"/>
    </xf>
    <xf numFmtId="181" fontId="1" fillId="0" borderId="0" xfId="62" applyNumberFormat="1" applyFont="1" applyFill="1" applyAlignment="1" applyProtection="1">
      <alignment horizontal="center" vertical="center"/>
      <protection locked="0"/>
    </xf>
    <xf numFmtId="181" fontId="0" fillId="0" borderId="0" xfId="62" applyNumberFormat="1" applyFill="1" applyAlignment="1">
      <alignment horizontal="right" vertical="center"/>
    </xf>
    <xf numFmtId="181" fontId="7" fillId="0" borderId="1" xfId="62" applyNumberFormat="1" applyFont="1" applyFill="1" applyBorder="1" applyAlignment="1">
      <alignment horizontal="center" vertical="center"/>
    </xf>
    <xf numFmtId="0" fontId="7" fillId="0" borderId="3" xfId="62" applyFont="1" applyFill="1" applyBorder="1" applyAlignment="1">
      <alignment horizontal="center" vertical="center"/>
    </xf>
    <xf numFmtId="0" fontId="7" fillId="0" borderId="1" xfId="62" applyFont="1" applyFill="1" applyBorder="1" applyAlignment="1">
      <alignment horizontal="center" vertical="center" wrapText="1"/>
    </xf>
    <xf numFmtId="181" fontId="7" fillId="0" borderId="1" xfId="62" applyNumberFormat="1" applyFont="1" applyFill="1" applyBorder="1" applyAlignment="1">
      <alignment horizontal="center" vertical="center" wrapText="1"/>
    </xf>
    <xf numFmtId="0" fontId="2" fillId="0" borderId="1" xfId="62" applyFont="1" applyFill="1" applyBorder="1" applyAlignment="1" applyProtection="1">
      <alignment vertical="center"/>
      <protection locked="0"/>
    </xf>
    <xf numFmtId="181" fontId="2" fillId="0" borderId="1" xfId="62" applyNumberFormat="1" applyFont="1" applyFill="1" applyBorder="1" applyAlignment="1" applyProtection="1">
      <alignment vertical="center"/>
      <protection locked="0"/>
    </xf>
    <xf numFmtId="0" fontId="2" fillId="0" borderId="0" xfId="65" applyFont="1" applyFill="1" applyAlignment="1"/>
    <xf numFmtId="0" fontId="2" fillId="0" borderId="0" xfId="62" applyFont="1" applyFill="1" applyAlignment="1" applyProtection="1">
      <alignment vertical="center"/>
      <protection locked="0"/>
    </xf>
    <xf numFmtId="0" fontId="2" fillId="0" borderId="0" xfId="62" applyFont="1" applyFill="1" applyAlignment="1">
      <alignment horizontal="left" vertical="top" wrapText="1"/>
    </xf>
    <xf numFmtId="0" fontId="25" fillId="0" borderId="0" xfId="0" applyFont="1" applyAlignment="1">
      <alignment horizontal="center" vertical="center" wrapText="1"/>
    </xf>
  </cellXfs>
  <cellStyles count="7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2014年全省及省级财政收支执行及2015年预算草案表（20150123，自用稿）" xfId="12"/>
    <cellStyle name="常规 35"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国有资本经营预算表样 2" xfId="29"/>
    <cellStyle name="常规 47" xfId="30"/>
    <cellStyle name="20% - 强调文字颜色 6" xfId="31" builtinId="50"/>
    <cellStyle name="强调文字颜色 2" xfId="32" builtinId="33"/>
    <cellStyle name="链接单元格" xfId="33" builtinId="24"/>
    <cellStyle name="汇总" xfId="34" builtinId="25"/>
    <cellStyle name="常规_2015年全省及省级财政收支执行及2016年预算草案表（20160120）企业处修改" xfId="3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常规 38" xfId="42"/>
    <cellStyle name="20% - 强调文字颜色 2" xfId="43" builtinId="34"/>
    <cellStyle name="40% - 强调文字颜色 2" xfId="44" builtinId="35"/>
    <cellStyle name="常规_录入表" xfId="4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常规_国资决算以及执行情况0712 2 2" xfId="51"/>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_社保基金预算报人大建议表样 2" xfId="57"/>
    <cellStyle name="常规_省级科预算草案表1.14 2" xfId="58"/>
    <cellStyle name="常规 28 2" xfId="59"/>
    <cellStyle name="常规 2 4 2" xfId="60"/>
    <cellStyle name="常规 26 2 2" xfId="61"/>
    <cellStyle name="常规 10 4 3" xfId="62"/>
    <cellStyle name="常规_Sheet1_3" xfId="63"/>
    <cellStyle name="常规_四川省2019年财政预算（草案）（样表，稿二）" xfId="64"/>
    <cellStyle name="常规_2001年预算：预算收入及财力（12月21日上午定案表）" xfId="65"/>
    <cellStyle name="常规 2_省级科预算草案表1.14 2" xfId="66"/>
    <cellStyle name="常规_一般性转移支付" xfId="67"/>
    <cellStyle name="常规 10 6" xfId="68"/>
    <cellStyle name="常规_200704(第一稿）" xfId="69"/>
    <cellStyle name="常规_(陈诚修改稿)2006年全省及省级财政决算及07年预算执行情况表(A4 留底自用)" xfId="70"/>
    <cellStyle name="常规_基金分析表(99.3)" xfId="71"/>
    <cellStyle name="常规 10 2" xfId="72"/>
    <cellStyle name="常规 2" xfId="73"/>
    <cellStyle name="常规_Sheet1" xfId="74"/>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haredStrings" Target="sharedStrings.xml"/><Relationship Id="rId46" Type="http://schemas.openxmlformats.org/officeDocument/2006/relationships/styles" Target="styles.xml"/><Relationship Id="rId45" Type="http://schemas.openxmlformats.org/officeDocument/2006/relationships/theme" Target="theme/theme1.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ap="flat" cmpd="sng">
          <a:solidFill>
            <a:srgbClr val="000000"/>
          </a:solidFill>
          <a:prstDash val="solid"/>
          <a:round/>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9525" cap="flat" cmpd="sng">
          <a:solidFill>
            <a:srgbClr val="000000"/>
          </a:solidFill>
          <a:prstDash val="solid"/>
          <a:round/>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
  <sheetViews>
    <sheetView tabSelected="1" workbookViewId="0">
      <selection activeCell="A5" sqref="A5"/>
    </sheetView>
  </sheetViews>
  <sheetFormatPr defaultColWidth="9" defaultRowHeight="14.25"/>
  <cols>
    <col min="1" max="1" width="123.125" customWidth="1"/>
  </cols>
  <sheetData>
    <row r="1" ht="409" customHeight="1" spans="1:1">
      <c r="A1" s="411" t="s">
        <v>0</v>
      </c>
    </row>
  </sheetData>
  <printOptions horizontalCentered="1"/>
  <pageMargins left="0.590203972313348" right="0.590203972313348" top="2.75521109423299" bottom="0.786707251090703" header="0.499937478012926" footer="0.499937478012926"/>
  <pageSetup paperSize="9" scale="6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4"/>
  <sheetViews>
    <sheetView view="pageBreakPreview" zoomScaleNormal="100" workbookViewId="0">
      <selection activeCell="A2" sqref="A2:C2"/>
    </sheetView>
  </sheetViews>
  <sheetFormatPr defaultColWidth="9" defaultRowHeight="14.25" outlineLevelCol="2"/>
  <cols>
    <col min="1" max="1" width="45.75" customWidth="1"/>
    <col min="2" max="3" width="15.625" customWidth="1"/>
  </cols>
  <sheetData>
    <row r="1" s="281" customFormat="1" ht="24" customHeight="1" spans="1:3">
      <c r="A1" s="282" t="s">
        <v>425</v>
      </c>
      <c r="B1" s="283"/>
      <c r="C1" s="284"/>
    </row>
    <row r="2" s="115" customFormat="1" ht="60" customHeight="1" spans="1:3">
      <c r="A2" s="285" t="s">
        <v>426</v>
      </c>
      <c r="B2" s="285"/>
      <c r="C2" s="285"/>
    </row>
    <row r="3" s="116" customFormat="1" ht="27" customHeight="1" spans="2:3">
      <c r="B3" s="292"/>
      <c r="C3" s="293" t="s">
        <v>3</v>
      </c>
    </row>
    <row r="4" s="30" customFormat="1" ht="25" customHeight="1" spans="1:3">
      <c r="A4" s="294" t="s">
        <v>427</v>
      </c>
      <c r="B4" s="295" t="s">
        <v>428</v>
      </c>
      <c r="C4" s="295" t="s">
        <v>429</v>
      </c>
    </row>
    <row r="5" s="30" customFormat="1" ht="24" customHeight="1" spans="1:3">
      <c r="A5" s="294" t="s">
        <v>35</v>
      </c>
      <c r="B5" s="294"/>
      <c r="C5" s="296" t="s">
        <v>430</v>
      </c>
    </row>
    <row r="6" s="30" customFormat="1" ht="24" customHeight="1" spans="1:3">
      <c r="A6" s="297" t="s">
        <v>431</v>
      </c>
      <c r="B6" s="297"/>
      <c r="C6" s="298"/>
    </row>
    <row r="7" s="30" customFormat="1" ht="24" customHeight="1" spans="1:3">
      <c r="A7" s="299" t="s">
        <v>432</v>
      </c>
      <c r="B7" s="300"/>
      <c r="C7" s="301"/>
    </row>
    <row r="8" s="30" customFormat="1" ht="24" customHeight="1" spans="1:3">
      <c r="A8" s="302" t="s">
        <v>433</v>
      </c>
      <c r="B8" s="303"/>
      <c r="C8" s="301"/>
    </row>
    <row r="9" s="30" customFormat="1" ht="24" customHeight="1" spans="1:3">
      <c r="A9" s="302" t="s">
        <v>434</v>
      </c>
      <c r="B9" s="304"/>
      <c r="C9" s="305"/>
    </row>
    <row r="10" s="30" customFormat="1" ht="24" customHeight="1" spans="1:3">
      <c r="A10" s="302" t="s">
        <v>435</v>
      </c>
      <c r="B10" s="300"/>
      <c r="C10" s="301"/>
    </row>
    <row r="11" s="30" customFormat="1" ht="24" customHeight="1" spans="1:3">
      <c r="A11" s="302" t="s">
        <v>436</v>
      </c>
      <c r="B11" s="300"/>
      <c r="C11" s="301"/>
    </row>
    <row r="12" s="30" customFormat="1" ht="24" customHeight="1" spans="1:3">
      <c r="A12" s="302" t="s">
        <v>437</v>
      </c>
      <c r="B12" s="303"/>
      <c r="C12" s="301"/>
    </row>
    <row r="13" s="148" customFormat="1" ht="24" customHeight="1" spans="1:3">
      <c r="A13" s="302" t="s">
        <v>438</v>
      </c>
      <c r="B13" s="306"/>
      <c r="C13" s="307"/>
    </row>
    <row r="14" s="148" customFormat="1" ht="24" customHeight="1" spans="1:3">
      <c r="A14" s="308" t="s">
        <v>439</v>
      </c>
      <c r="B14" s="300"/>
      <c r="C14" s="307"/>
    </row>
    <row r="15" s="148" customFormat="1" ht="24" customHeight="1" spans="1:3">
      <c r="A15" s="299" t="s">
        <v>440</v>
      </c>
      <c r="B15" s="303"/>
      <c r="C15" s="309"/>
    </row>
    <row r="16" s="30" customFormat="1" ht="24" customHeight="1" spans="1:3">
      <c r="A16" s="302" t="s">
        <v>441</v>
      </c>
      <c r="B16" s="122"/>
      <c r="C16" s="122"/>
    </row>
    <row r="17" s="30" customFormat="1" ht="24" customHeight="1" spans="1:3">
      <c r="A17" s="302" t="s">
        <v>442</v>
      </c>
      <c r="B17" s="122"/>
      <c r="C17" s="122"/>
    </row>
    <row r="18" s="30" customFormat="1" ht="24" customHeight="1" spans="1:3">
      <c r="A18" s="302" t="s">
        <v>442</v>
      </c>
      <c r="B18" s="122"/>
      <c r="C18" s="122"/>
    </row>
    <row r="19" s="30" customFormat="1" ht="24" customHeight="1" spans="1:3">
      <c r="A19" s="302" t="s">
        <v>443</v>
      </c>
      <c r="B19" s="122"/>
      <c r="C19" s="122"/>
    </row>
    <row r="20" s="30" customFormat="1" ht="24" customHeight="1" spans="1:3">
      <c r="A20" s="302" t="s">
        <v>444</v>
      </c>
      <c r="B20" s="122"/>
      <c r="C20" s="122"/>
    </row>
    <row r="21" s="30" customFormat="1" ht="24" customHeight="1" spans="1:3">
      <c r="A21" s="306" t="s">
        <v>445</v>
      </c>
      <c r="B21" s="122"/>
      <c r="C21" s="122"/>
    </row>
    <row r="22" s="30" customFormat="1" ht="24" customHeight="1" spans="1:3">
      <c r="A22" s="299" t="s">
        <v>446</v>
      </c>
      <c r="B22" s="122"/>
      <c r="C22" s="122"/>
    </row>
    <row r="23" s="30" customFormat="1" ht="24" customHeight="1" spans="1:3">
      <c r="A23" s="310" t="s">
        <v>447</v>
      </c>
      <c r="B23" s="122"/>
      <c r="C23" s="122"/>
    </row>
    <row r="24" s="30" customFormat="1" ht="24" customHeight="1" spans="1:3">
      <c r="A24" s="122" t="s">
        <v>448</v>
      </c>
      <c r="B24" s="122"/>
      <c r="C24" s="122"/>
    </row>
    <row r="25" s="30" customFormat="1" ht="24" customHeight="1" spans="1:3">
      <c r="A25" s="122" t="s">
        <v>448</v>
      </c>
      <c r="B25" s="122"/>
      <c r="C25" s="122"/>
    </row>
    <row r="26" s="30" customFormat="1" ht="24" customHeight="1" spans="1:3">
      <c r="A26" s="122"/>
      <c r="B26" s="122"/>
      <c r="C26" s="122"/>
    </row>
    <row r="27" s="30" customFormat="1" ht="24" customHeight="1" spans="1:3">
      <c r="A27" s="122"/>
      <c r="B27" s="122"/>
      <c r="C27" s="122"/>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C2"/>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8"/>
  <sheetViews>
    <sheetView view="pageBreakPreview" zoomScaleNormal="100" workbookViewId="0">
      <selection activeCell="A6" sqref="A6"/>
    </sheetView>
  </sheetViews>
  <sheetFormatPr defaultColWidth="9" defaultRowHeight="14.25" outlineLevelCol="2"/>
  <cols>
    <col min="1" max="1" width="32.125" customWidth="1"/>
    <col min="2" max="3" width="16.75" customWidth="1"/>
  </cols>
  <sheetData>
    <row r="1" s="281" customFormat="1" ht="24" customHeight="1" spans="1:3">
      <c r="A1" s="282" t="s">
        <v>449</v>
      </c>
      <c r="B1" s="283"/>
      <c r="C1" s="284"/>
    </row>
    <row r="2" s="115" customFormat="1" ht="42" customHeight="1" spans="1:3">
      <c r="A2" s="285" t="s">
        <v>450</v>
      </c>
      <c r="B2" s="285"/>
      <c r="C2" s="285"/>
    </row>
    <row r="3" s="116" customFormat="1" ht="27" customHeight="1" spans="1:3">
      <c r="A3" s="116" t="s">
        <v>3</v>
      </c>
      <c r="B3" s="286"/>
      <c r="C3" s="286"/>
    </row>
    <row r="4" s="30" customFormat="1" ht="30" customHeight="1" spans="1:3">
      <c r="A4" s="287" t="s">
        <v>451</v>
      </c>
      <c r="B4" s="288" t="s">
        <v>428</v>
      </c>
      <c r="C4" s="288" t="s">
        <v>429</v>
      </c>
    </row>
    <row r="5" s="30" customFormat="1" ht="24" customHeight="1" spans="1:3">
      <c r="A5" s="289" t="s">
        <v>452</v>
      </c>
      <c r="B5" s="290"/>
      <c r="C5" s="123" t="s">
        <v>430</v>
      </c>
    </row>
    <row r="6" s="30" customFormat="1" ht="24" customHeight="1" spans="1:3">
      <c r="A6" s="289" t="s">
        <v>452</v>
      </c>
      <c r="B6" s="290"/>
      <c r="C6" s="290"/>
    </row>
    <row r="7" s="30" customFormat="1" ht="24" customHeight="1" spans="1:3">
      <c r="A7" s="289" t="s">
        <v>452</v>
      </c>
      <c r="B7" s="290"/>
      <c r="C7" s="122"/>
    </row>
    <row r="8" s="30" customFormat="1" ht="24" customHeight="1" spans="1:3">
      <c r="A8" s="289" t="s">
        <v>453</v>
      </c>
      <c r="B8" s="290"/>
      <c r="C8" s="290"/>
    </row>
    <row r="9" s="30" customFormat="1" ht="24" customHeight="1" spans="1:3">
      <c r="A9" s="289" t="s">
        <v>453</v>
      </c>
      <c r="B9" s="290"/>
      <c r="C9" s="290"/>
    </row>
    <row r="10" s="30" customFormat="1" ht="24" customHeight="1" spans="1:3">
      <c r="A10" s="289" t="s">
        <v>453</v>
      </c>
      <c r="B10" s="290"/>
      <c r="C10" s="290"/>
    </row>
    <row r="11" s="30" customFormat="1" ht="24" customHeight="1" spans="1:3">
      <c r="A11" s="289" t="s">
        <v>454</v>
      </c>
      <c r="B11" s="290"/>
      <c r="C11" s="290"/>
    </row>
    <row r="12" s="30" customFormat="1" ht="24" customHeight="1" spans="1:3">
      <c r="A12" s="289"/>
      <c r="B12" s="290"/>
      <c r="C12" s="290"/>
    </row>
    <row r="13" s="30" customFormat="1" ht="24" customHeight="1" spans="1:3">
      <c r="A13" s="287" t="s">
        <v>35</v>
      </c>
      <c r="B13" s="291"/>
      <c r="C13" s="122"/>
    </row>
    <row r="14" s="30" customFormat="1" ht="24" customHeight="1"/>
    <row r="15" s="30" customFormat="1" ht="24" customHeight="1"/>
    <row r="16" s="30" customFormat="1" ht="24" customHeight="1"/>
    <row r="17" s="30" customFormat="1" ht="24" customHeight="1"/>
    <row r="18" s="30" customFormat="1" ht="24" customHeight="1"/>
    <row r="19" s="30" customFormat="1" ht="24" customHeight="1"/>
    <row r="20" s="30" customFormat="1" ht="24" customHeight="1"/>
    <row r="21" s="30" customFormat="1" ht="24" customHeight="1"/>
    <row r="22" s="30" customFormat="1"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C2"/>
    <mergeCell ref="A3:C3"/>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showZeros="0" view="pageBreakPreview" zoomScaleNormal="100" workbookViewId="0">
      <pane ySplit="4" topLeftCell="A5" activePane="bottomLeft" state="frozen"/>
      <selection/>
      <selection pane="bottomLeft" activeCell="A2" sqref="A2:D2"/>
    </sheetView>
  </sheetViews>
  <sheetFormatPr defaultColWidth="9" defaultRowHeight="13.5" outlineLevelCol="6"/>
  <cols>
    <col min="1" max="1" width="44.5" style="79" customWidth="1"/>
    <col min="2" max="4" width="16.75" style="5" customWidth="1"/>
    <col min="5" max="5" width="13" style="5" customWidth="1"/>
    <col min="6" max="16384" width="9" style="5"/>
  </cols>
  <sheetData>
    <row r="1" s="248" customFormat="1" ht="24" customHeight="1" spans="1:1">
      <c r="A1" s="265" t="s">
        <v>455</v>
      </c>
    </row>
    <row r="2" s="48" customFormat="1" ht="60" customHeight="1" spans="1:4">
      <c r="A2" s="112" t="s">
        <v>456</v>
      </c>
      <c r="B2" s="112"/>
      <c r="C2" s="112"/>
      <c r="D2" s="112"/>
    </row>
    <row r="3" s="49" customFormat="1" ht="27" customHeight="1" spans="1:4">
      <c r="A3" s="266"/>
      <c r="C3" s="49" t="s">
        <v>457</v>
      </c>
      <c r="D3"/>
    </row>
    <row r="4" s="264" customFormat="1" ht="33" customHeight="1" spans="1:4">
      <c r="A4" s="114" t="s">
        <v>458</v>
      </c>
      <c r="B4" s="114" t="s">
        <v>428</v>
      </c>
      <c r="C4" s="114" t="s">
        <v>429</v>
      </c>
      <c r="D4" s="114" t="s">
        <v>459</v>
      </c>
    </row>
    <row r="5" s="50" customFormat="1" ht="24" customHeight="1" spans="1:4">
      <c r="A5" s="267" t="s">
        <v>460</v>
      </c>
      <c r="B5" s="268"/>
      <c r="C5" s="269"/>
      <c r="D5" s="123" t="s">
        <v>430</v>
      </c>
    </row>
    <row r="6" s="50" customFormat="1" ht="24" customHeight="1" spans="1:4">
      <c r="A6" s="270" t="s">
        <v>461</v>
      </c>
      <c r="B6" s="269"/>
      <c r="C6" s="269"/>
      <c r="D6" s="271"/>
    </row>
    <row r="7" s="5" customFormat="1" ht="24" customHeight="1" spans="1:4">
      <c r="A7" s="272" t="s">
        <v>462</v>
      </c>
      <c r="B7" s="273"/>
      <c r="C7" s="273"/>
      <c r="D7" s="274"/>
    </row>
    <row r="8" s="5" customFormat="1" ht="24" customHeight="1" spans="1:4">
      <c r="A8" s="272" t="s">
        <v>453</v>
      </c>
      <c r="B8" s="273"/>
      <c r="C8" s="273"/>
      <c r="D8" s="274"/>
    </row>
    <row r="9" s="50" customFormat="1" ht="24" customHeight="1" spans="1:7">
      <c r="A9" s="270" t="s">
        <v>463</v>
      </c>
      <c r="B9" s="275"/>
      <c r="C9" s="269"/>
      <c r="D9" s="271"/>
      <c r="G9" s="5"/>
    </row>
    <row r="10" s="5" customFormat="1" ht="24" customHeight="1" spans="1:4">
      <c r="A10" s="272" t="s">
        <v>462</v>
      </c>
      <c r="B10" s="273"/>
      <c r="C10" s="273"/>
      <c r="D10" s="274"/>
    </row>
    <row r="11" s="5" customFormat="1" ht="24" customHeight="1" spans="1:4">
      <c r="A11" s="272" t="s">
        <v>453</v>
      </c>
      <c r="B11" s="273"/>
      <c r="C11" s="273"/>
      <c r="D11" s="274"/>
    </row>
    <row r="12" s="50" customFormat="1" ht="24" customHeight="1" spans="1:4">
      <c r="A12" s="270" t="s">
        <v>464</v>
      </c>
      <c r="B12" s="269"/>
      <c r="C12" s="269"/>
      <c r="D12" s="271"/>
    </row>
    <row r="13" s="5" customFormat="1" ht="24" customHeight="1" spans="1:5">
      <c r="A13" s="272" t="s">
        <v>462</v>
      </c>
      <c r="B13" s="273"/>
      <c r="C13" s="273"/>
      <c r="D13" s="274"/>
      <c r="E13" s="276"/>
    </row>
    <row r="14" s="5" customFormat="1" ht="24" customHeight="1" spans="1:4">
      <c r="A14" s="272" t="s">
        <v>453</v>
      </c>
      <c r="B14" s="273"/>
      <c r="C14" s="273"/>
      <c r="D14" s="274"/>
    </row>
    <row r="15" s="50" customFormat="1" ht="24" customHeight="1" spans="1:4">
      <c r="A15" s="270" t="s">
        <v>465</v>
      </c>
      <c r="B15" s="269"/>
      <c r="C15" s="269"/>
      <c r="D15" s="271"/>
    </row>
    <row r="16" s="5" customFormat="1" ht="24" customHeight="1" spans="1:5">
      <c r="A16" s="272" t="s">
        <v>462</v>
      </c>
      <c r="B16" s="273"/>
      <c r="C16" s="273"/>
      <c r="D16" s="274"/>
      <c r="E16" s="277"/>
    </row>
    <row r="17" s="5" customFormat="1" ht="24" customHeight="1" spans="1:5">
      <c r="A17" s="272" t="s">
        <v>453</v>
      </c>
      <c r="B17" s="273"/>
      <c r="C17" s="273"/>
      <c r="D17" s="274"/>
      <c r="E17" s="277"/>
    </row>
    <row r="18" s="50" customFormat="1" ht="24" customHeight="1" spans="1:4">
      <c r="A18" s="270" t="s">
        <v>466</v>
      </c>
      <c r="B18" s="269"/>
      <c r="C18" s="269"/>
      <c r="D18" s="271"/>
    </row>
    <row r="19" s="5" customFormat="1" ht="24" customHeight="1" spans="1:4">
      <c r="A19" s="272" t="s">
        <v>462</v>
      </c>
      <c r="B19" s="273"/>
      <c r="C19" s="273"/>
      <c r="D19" s="274"/>
    </row>
    <row r="20" s="5" customFormat="1" ht="24" customHeight="1" spans="1:4">
      <c r="A20" s="272" t="s">
        <v>453</v>
      </c>
      <c r="B20" s="273"/>
      <c r="C20" s="273"/>
      <c r="D20" s="274"/>
    </row>
    <row r="21" s="5" customFormat="1" ht="24" customHeight="1" spans="1:4">
      <c r="A21" s="37" t="s">
        <v>453</v>
      </c>
      <c r="B21" s="273"/>
      <c r="C21" s="273"/>
      <c r="D21" s="274"/>
    </row>
    <row r="22" s="5" customFormat="1" ht="24" customHeight="1" spans="1:4">
      <c r="A22" s="37" t="s">
        <v>453</v>
      </c>
      <c r="B22" s="273"/>
      <c r="C22" s="273"/>
      <c r="D22" s="274"/>
    </row>
    <row r="23" s="50" customFormat="1" ht="24" customHeight="1" spans="1:4">
      <c r="A23" s="267" t="s">
        <v>467</v>
      </c>
      <c r="B23" s="268"/>
      <c r="C23" s="275"/>
      <c r="D23" s="271"/>
    </row>
    <row r="24" s="5" customFormat="1" ht="24" customHeight="1" spans="1:5">
      <c r="A24" s="272" t="s">
        <v>453</v>
      </c>
      <c r="B24" s="273"/>
      <c r="C24" s="273"/>
      <c r="D24" s="274"/>
      <c r="E24" s="277"/>
    </row>
    <row r="25" s="5" customFormat="1" ht="24" customHeight="1" spans="1:4">
      <c r="A25" s="272" t="s">
        <v>453</v>
      </c>
      <c r="B25" s="273"/>
      <c r="C25" s="273"/>
      <c r="D25" s="274"/>
    </row>
    <row r="26" s="5" customFormat="1" ht="24" customHeight="1" spans="1:4">
      <c r="A26" s="278"/>
      <c r="B26" s="273"/>
      <c r="C26" s="273"/>
      <c r="D26" s="274"/>
    </row>
    <row r="27" s="5" customFormat="1" ht="24" customHeight="1" spans="1:4">
      <c r="A27" s="114" t="s">
        <v>468</v>
      </c>
      <c r="B27" s="269"/>
      <c r="C27" s="275"/>
      <c r="D27" s="271"/>
    </row>
    <row r="28" s="5" customFormat="1" ht="24" customHeight="1" spans="1:4">
      <c r="A28" s="114" t="s">
        <v>469</v>
      </c>
      <c r="B28" s="268"/>
      <c r="C28" s="268"/>
      <c r="D28" s="271"/>
    </row>
    <row r="29" s="5" customFormat="1" ht="24" customHeight="1" spans="1:4">
      <c r="A29" s="114" t="s">
        <v>470</v>
      </c>
      <c r="B29" s="268"/>
      <c r="C29" s="275"/>
      <c r="D29" s="271"/>
    </row>
    <row r="30" s="5" customFormat="1" ht="24" customHeight="1" spans="1:4">
      <c r="A30" s="79"/>
      <c r="B30" s="279"/>
      <c r="C30" s="279"/>
      <c r="D30" s="280"/>
    </row>
    <row r="31" s="5" customFormat="1" ht="24" customHeight="1" spans="1:4">
      <c r="A31" s="79"/>
      <c r="B31" s="279"/>
      <c r="C31" s="279"/>
      <c r="D31" s="280"/>
    </row>
    <row r="32" s="5" customFormat="1" ht="24" customHeight="1" spans="1:4">
      <c r="A32" s="79"/>
      <c r="B32" s="279"/>
      <c r="C32" s="279"/>
      <c r="D32" s="280"/>
    </row>
    <row r="33" s="5" customFormat="1" ht="24" customHeight="1" spans="1:4">
      <c r="A33" s="79"/>
      <c r="B33" s="279"/>
      <c r="C33" s="279"/>
      <c r="D33" s="280"/>
    </row>
    <row r="34" s="5" customFormat="1" ht="24" customHeight="1" spans="1:4">
      <c r="A34" s="79"/>
      <c r="B34" s="279"/>
      <c r="C34" s="279"/>
      <c r="D34" s="280"/>
    </row>
    <row r="35" s="5" customFormat="1" ht="24" customHeight="1" spans="1:4">
      <c r="A35" s="79"/>
      <c r="B35" s="279"/>
      <c r="C35" s="279"/>
      <c r="D35" s="280"/>
    </row>
    <row r="36" s="5" customFormat="1" ht="24" customHeight="1" spans="1:4">
      <c r="A36" s="79"/>
      <c r="B36" s="279"/>
      <c r="C36" s="279"/>
      <c r="D36" s="279"/>
    </row>
    <row r="37" s="5" customFormat="1" ht="24" customHeight="1" spans="1:4">
      <c r="A37" s="79"/>
      <c r="B37" s="279"/>
      <c r="C37" s="279"/>
      <c r="D37" s="279"/>
    </row>
    <row r="38" s="5" customFormat="1" ht="24" customHeight="1" spans="1:4">
      <c r="A38" s="79"/>
      <c r="B38" s="279"/>
      <c r="C38" s="279"/>
      <c r="D38" s="279"/>
    </row>
    <row r="39" s="5" customFormat="1" ht="24" customHeight="1" spans="1:4">
      <c r="A39" s="79"/>
      <c r="B39" s="279"/>
      <c r="C39" s="279"/>
      <c r="D39" s="279"/>
    </row>
    <row r="40" s="5" customFormat="1" ht="24" customHeight="1" spans="1:4">
      <c r="A40" s="79"/>
      <c r="B40" s="279"/>
      <c r="C40" s="279"/>
      <c r="D40" s="279"/>
    </row>
    <row r="41" s="5" customFormat="1" ht="24" customHeight="1" spans="1:4">
      <c r="A41" s="79"/>
      <c r="B41" s="279"/>
      <c r="C41" s="279"/>
      <c r="D41" s="279"/>
    </row>
    <row r="42" s="5" customFormat="1" ht="24" customHeight="1" spans="1:4">
      <c r="A42" s="79"/>
      <c r="B42" s="279"/>
      <c r="C42" s="279"/>
      <c r="D42" s="279"/>
    </row>
    <row r="43" s="5" customFormat="1" ht="24" customHeight="1" spans="1:4">
      <c r="A43" s="79"/>
      <c r="B43" s="279"/>
      <c r="C43" s="279"/>
      <c r="D43" s="279"/>
    </row>
    <row r="44" s="5" customFormat="1" ht="24" customHeight="1" spans="1:4">
      <c r="A44" s="79"/>
      <c r="B44" s="279"/>
      <c r="C44" s="279"/>
      <c r="D44" s="279"/>
    </row>
    <row r="45" s="5" customFormat="1" ht="24" customHeight="1" spans="1:4">
      <c r="A45" s="79"/>
      <c r="B45" s="279"/>
      <c r="C45" s="279"/>
      <c r="D45" s="279"/>
    </row>
    <row r="46" s="5" customFormat="1" ht="24" customHeight="1" spans="1:4">
      <c r="A46" s="79"/>
      <c r="B46" s="279"/>
      <c r="C46" s="279"/>
      <c r="D46" s="279"/>
    </row>
    <row r="47" s="5" customFormat="1" ht="24" customHeight="1" spans="1:1">
      <c r="A47" s="79"/>
    </row>
    <row r="48" s="5" customFormat="1" ht="24" customHeight="1" spans="1:1">
      <c r="A48" s="79"/>
    </row>
    <row r="49" s="5" customFormat="1" ht="24" customHeight="1" spans="1:1">
      <c r="A49" s="79"/>
    </row>
    <row r="50" s="5" customFormat="1" ht="24" customHeight="1" spans="1:1">
      <c r="A50" s="79"/>
    </row>
    <row r="51" s="5" customFormat="1" ht="24" customHeight="1" spans="1:1">
      <c r="A51" s="79"/>
    </row>
    <row r="52" s="5" customFormat="1" ht="24" customHeight="1" spans="1:1">
      <c r="A52" s="79"/>
    </row>
    <row r="53" s="5" customFormat="1" ht="24" customHeight="1" spans="1:1">
      <c r="A53" s="79"/>
    </row>
    <row r="54" s="5" customFormat="1" ht="24" customHeight="1" spans="1:1">
      <c r="A54" s="79"/>
    </row>
    <row r="55" s="5" customFormat="1" ht="24" customHeight="1" spans="1:1">
      <c r="A55" s="79"/>
    </row>
    <row r="56" s="5" customFormat="1" ht="24" customHeight="1" spans="1:1">
      <c r="A56" s="79"/>
    </row>
    <row r="57" ht="24" customHeight="1"/>
  </sheetData>
  <mergeCells count="2">
    <mergeCell ref="A2:D2"/>
    <mergeCell ref="C3:D3"/>
  </mergeCells>
  <printOptions horizontalCentered="1"/>
  <pageMargins left="0.590203972313348" right="0.590203972313348" top="0.786707251090703" bottom="0.786707251090703" header="0.499937478012926" footer="0.499937478012926"/>
  <pageSetup paperSize="9" scale="8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8"/>
  <sheetViews>
    <sheetView view="pageBreakPreview" zoomScaleNormal="100" workbookViewId="0">
      <selection activeCell="I8" sqref="I8"/>
    </sheetView>
  </sheetViews>
  <sheetFormatPr defaultColWidth="9" defaultRowHeight="13.5"/>
  <cols>
    <col min="1" max="1" width="30" style="5" customWidth="1"/>
    <col min="2" max="3" width="5.625" style="6" customWidth="1"/>
    <col min="4" max="4" width="7.875" style="6" customWidth="1"/>
    <col min="5" max="5" width="6.375" style="6" customWidth="1"/>
    <col min="6" max="6" width="6.75" style="6" customWidth="1"/>
    <col min="7" max="7" width="9.625" style="6" customWidth="1"/>
    <col min="8" max="8" width="8.25" style="6" customWidth="1"/>
    <col min="9" max="9" width="24.5" style="251" customWidth="1"/>
    <col min="10" max="10" width="18.3" style="5" customWidth="1"/>
    <col min="11" max="11" width="9" style="5"/>
    <col min="12" max="12" width="11.875" style="5" customWidth="1"/>
    <col min="13" max="16384" width="9" style="5"/>
  </cols>
  <sheetData>
    <row r="1" s="248" customFormat="1" ht="24" customHeight="1" spans="1:8">
      <c r="A1" s="252" t="s">
        <v>471</v>
      </c>
      <c r="B1" s="253"/>
      <c r="C1" s="253"/>
      <c r="D1" s="253"/>
      <c r="E1" s="253"/>
      <c r="F1" s="253"/>
      <c r="G1" s="253"/>
      <c r="H1" s="253"/>
    </row>
    <row r="2" s="48" customFormat="1" ht="42" customHeight="1" spans="1:10">
      <c r="A2" s="48" t="s">
        <v>472</v>
      </c>
      <c r="B2" s="254"/>
      <c r="C2" s="254"/>
      <c r="D2" s="254"/>
      <c r="E2" s="254"/>
      <c r="F2" s="254"/>
      <c r="G2" s="254"/>
      <c r="H2" s="254"/>
      <c r="I2" s="254"/>
      <c r="J2" s="254"/>
    </row>
    <row r="3" s="49" customFormat="1" ht="27" customHeight="1" spans="1:10">
      <c r="A3" s="20"/>
      <c r="B3" s="255"/>
      <c r="C3" s="255"/>
      <c r="D3" s="255"/>
      <c r="E3" s="255"/>
      <c r="F3" s="255"/>
      <c r="G3" s="255"/>
      <c r="H3" s="255"/>
      <c r="I3" s="263"/>
      <c r="J3" s="49" t="s">
        <v>3</v>
      </c>
    </row>
    <row r="4" s="249" customFormat="1" ht="30" customHeight="1" spans="1:10">
      <c r="A4" s="22" t="s">
        <v>473</v>
      </c>
      <c r="B4" s="51" t="s">
        <v>474</v>
      </c>
      <c r="C4" s="51" t="s">
        <v>475</v>
      </c>
      <c r="D4" s="51" t="s">
        <v>476</v>
      </c>
      <c r="E4" s="51" t="s">
        <v>477</v>
      </c>
      <c r="F4" s="51"/>
      <c r="G4" s="51"/>
      <c r="H4" s="51" t="s">
        <v>478</v>
      </c>
      <c r="I4" s="80"/>
      <c r="J4" s="51" t="s">
        <v>479</v>
      </c>
    </row>
    <row r="5" s="249" customFormat="1" ht="32" customHeight="1" spans="1:10">
      <c r="A5" s="22"/>
      <c r="B5" s="51"/>
      <c r="C5" s="51"/>
      <c r="D5" s="51"/>
      <c r="E5" s="51" t="s">
        <v>480</v>
      </c>
      <c r="F5" s="51" t="s">
        <v>481</v>
      </c>
      <c r="G5" s="51" t="s">
        <v>482</v>
      </c>
      <c r="H5" s="51" t="s">
        <v>483</v>
      </c>
      <c r="I5" s="51" t="s">
        <v>484</v>
      </c>
      <c r="J5" s="51"/>
    </row>
    <row r="6" s="250" customFormat="1" ht="24" customHeight="1" spans="1:10">
      <c r="A6" s="22" t="s">
        <v>485</v>
      </c>
      <c r="B6" s="51"/>
      <c r="C6" s="51"/>
      <c r="D6" s="256"/>
      <c r="E6" s="256"/>
      <c r="F6" s="256"/>
      <c r="G6" s="256"/>
      <c r="H6" s="51"/>
      <c r="I6" s="80"/>
      <c r="J6" s="22" t="s">
        <v>430</v>
      </c>
    </row>
    <row r="7" s="79" customFormat="1" ht="24" customHeight="1" spans="1:10">
      <c r="A7" s="16" t="s">
        <v>462</v>
      </c>
      <c r="B7" s="257"/>
      <c r="C7" s="257"/>
      <c r="D7" s="258"/>
      <c r="E7" s="258"/>
      <c r="F7" s="259"/>
      <c r="G7" s="258"/>
      <c r="H7" s="257"/>
      <c r="I7" s="33"/>
      <c r="J7" s="16"/>
    </row>
    <row r="8" s="79" customFormat="1" ht="24" customHeight="1" spans="1:10">
      <c r="A8" s="16" t="s">
        <v>486</v>
      </c>
      <c r="B8" s="257"/>
      <c r="C8" s="260"/>
      <c r="D8" s="260"/>
      <c r="E8" s="260"/>
      <c r="F8" s="260"/>
      <c r="G8" s="260"/>
      <c r="H8" s="13"/>
      <c r="I8" s="33"/>
      <c r="J8" s="16"/>
    </row>
    <row r="9" s="79" customFormat="1" ht="24" customHeight="1" spans="1:10">
      <c r="A9" s="16" t="s">
        <v>453</v>
      </c>
      <c r="B9" s="257"/>
      <c r="C9" s="260"/>
      <c r="D9" s="260"/>
      <c r="E9" s="260"/>
      <c r="F9" s="260"/>
      <c r="G9" s="260"/>
      <c r="H9" s="13"/>
      <c r="I9" s="33"/>
      <c r="J9" s="16"/>
    </row>
    <row r="10" s="79" customFormat="1" ht="24" customHeight="1" spans="1:10">
      <c r="A10" s="16" t="s">
        <v>453</v>
      </c>
      <c r="B10" s="257"/>
      <c r="C10" s="260"/>
      <c r="D10" s="260"/>
      <c r="E10" s="260"/>
      <c r="F10" s="260"/>
      <c r="G10" s="260"/>
      <c r="H10" s="13"/>
      <c r="I10" s="33"/>
      <c r="J10" s="16"/>
    </row>
    <row r="11" s="250" customFormat="1" ht="24" customHeight="1" spans="1:10">
      <c r="A11" s="22" t="s">
        <v>487</v>
      </c>
      <c r="B11" s="51"/>
      <c r="C11" s="51"/>
      <c r="D11" s="256"/>
      <c r="E11" s="256"/>
      <c r="F11" s="256"/>
      <c r="G11" s="256"/>
      <c r="H11" s="51"/>
      <c r="I11" s="80"/>
      <c r="J11" s="22"/>
    </row>
    <row r="12" s="79" customFormat="1" ht="24" customHeight="1" spans="1:10">
      <c r="A12" s="16" t="s">
        <v>462</v>
      </c>
      <c r="B12" s="257"/>
      <c r="C12" s="260"/>
      <c r="D12" s="260"/>
      <c r="E12" s="260"/>
      <c r="F12" s="260"/>
      <c r="G12" s="260"/>
      <c r="H12" s="13"/>
      <c r="I12" s="33"/>
      <c r="J12" s="16"/>
    </row>
    <row r="13" s="79" customFormat="1" ht="24" customHeight="1" spans="1:10">
      <c r="A13" s="16" t="s">
        <v>486</v>
      </c>
      <c r="B13" s="257"/>
      <c r="C13" s="260"/>
      <c r="D13" s="260"/>
      <c r="E13" s="260"/>
      <c r="F13" s="260"/>
      <c r="G13" s="260"/>
      <c r="H13" s="13"/>
      <c r="I13" s="33"/>
      <c r="J13" s="16"/>
    </row>
    <row r="14" s="79" customFormat="1" ht="24" customHeight="1" spans="1:10">
      <c r="A14" s="16" t="s">
        <v>453</v>
      </c>
      <c r="B14" s="257"/>
      <c r="C14" s="260"/>
      <c r="D14" s="260"/>
      <c r="E14" s="260"/>
      <c r="F14" s="260"/>
      <c r="G14" s="260"/>
      <c r="H14" s="13"/>
      <c r="I14" s="33"/>
      <c r="J14" s="16"/>
    </row>
    <row r="15" s="79" customFormat="1" ht="24" customHeight="1" spans="1:10">
      <c r="A15" s="16" t="s">
        <v>453</v>
      </c>
      <c r="B15" s="257"/>
      <c r="C15" s="260"/>
      <c r="D15" s="260"/>
      <c r="E15" s="260"/>
      <c r="F15" s="260"/>
      <c r="G15" s="260"/>
      <c r="H15" s="13"/>
      <c r="I15" s="33"/>
      <c r="J15" s="16"/>
    </row>
    <row r="16" s="250" customFormat="1" ht="24" customHeight="1" spans="1:10">
      <c r="A16" s="22" t="s">
        <v>488</v>
      </c>
      <c r="B16" s="51"/>
      <c r="C16" s="51"/>
      <c r="D16" s="256"/>
      <c r="E16" s="256"/>
      <c r="F16" s="256"/>
      <c r="G16" s="256"/>
      <c r="H16" s="51"/>
      <c r="I16" s="80"/>
      <c r="J16" s="22"/>
    </row>
    <row r="17" s="79" customFormat="1" ht="24" customHeight="1" spans="1:10">
      <c r="A17" s="16" t="s">
        <v>462</v>
      </c>
      <c r="B17" s="257"/>
      <c r="C17" s="257"/>
      <c r="D17" s="258"/>
      <c r="E17" s="258"/>
      <c r="F17" s="259"/>
      <c r="G17" s="258"/>
      <c r="H17" s="257"/>
      <c r="I17" s="33"/>
      <c r="J17" s="16"/>
    </row>
    <row r="18" s="79" customFormat="1" ht="24" customHeight="1" spans="1:10">
      <c r="A18" s="16" t="s">
        <v>486</v>
      </c>
      <c r="B18" s="257"/>
      <c r="C18" s="257"/>
      <c r="D18" s="258"/>
      <c r="E18" s="258"/>
      <c r="F18" s="259"/>
      <c r="G18" s="258"/>
      <c r="H18" s="257"/>
      <c r="I18" s="33"/>
      <c r="J18" s="16"/>
    </row>
    <row r="19" s="79" customFormat="1" ht="24" customHeight="1" spans="1:10">
      <c r="A19" s="16" t="s">
        <v>453</v>
      </c>
      <c r="B19" s="257"/>
      <c r="C19" s="257"/>
      <c r="D19" s="258"/>
      <c r="E19" s="258"/>
      <c r="F19" s="259"/>
      <c r="G19" s="258"/>
      <c r="H19" s="257"/>
      <c r="I19" s="33"/>
      <c r="J19" s="16"/>
    </row>
    <row r="20" s="79" customFormat="1" ht="24" customHeight="1" spans="1:10">
      <c r="A20" s="16" t="s">
        <v>453</v>
      </c>
      <c r="B20" s="257"/>
      <c r="C20" s="257"/>
      <c r="D20" s="258"/>
      <c r="E20" s="258"/>
      <c r="F20" s="259"/>
      <c r="G20" s="258"/>
      <c r="H20" s="257"/>
      <c r="I20" s="33"/>
      <c r="J20" s="16"/>
    </row>
    <row r="21" s="79" customFormat="1" ht="24" customHeight="1" spans="1:10">
      <c r="A21" s="16"/>
      <c r="B21" s="257"/>
      <c r="C21" s="260"/>
      <c r="D21" s="260"/>
      <c r="E21" s="260"/>
      <c r="F21" s="260"/>
      <c r="G21" s="260"/>
      <c r="H21" s="13"/>
      <c r="I21" s="33"/>
      <c r="J21" s="16"/>
    </row>
    <row r="22" s="249" customFormat="1" ht="24" customHeight="1" spans="1:10">
      <c r="A22" s="22" t="s">
        <v>489</v>
      </c>
      <c r="B22" s="51"/>
      <c r="C22" s="51"/>
      <c r="D22" s="256">
        <f>SUM(D6:D21)</f>
        <v>0</v>
      </c>
      <c r="E22" s="256">
        <f>SUM(E6:E21)</f>
        <v>0</v>
      </c>
      <c r="F22" s="256">
        <f>SUM(F6:F21)</f>
        <v>0</v>
      </c>
      <c r="G22" s="256">
        <f>SUM(G6:G21)</f>
        <v>0</v>
      </c>
      <c r="H22" s="256">
        <f>SUM(H6:H21)</f>
        <v>0</v>
      </c>
      <c r="I22" s="80"/>
      <c r="J22" s="51"/>
    </row>
    <row r="23" s="79" customFormat="1" ht="24" customHeight="1" spans="2:9">
      <c r="B23" s="261"/>
      <c r="C23" s="261"/>
      <c r="D23" s="262"/>
      <c r="E23" s="262"/>
      <c r="F23" s="262"/>
      <c r="G23" s="262"/>
      <c r="H23" s="261"/>
      <c r="I23" s="103"/>
    </row>
    <row r="24" s="79" customFormat="1" ht="24" customHeight="1" spans="2:9">
      <c r="B24" s="261"/>
      <c r="C24" s="261"/>
      <c r="D24" s="261"/>
      <c r="E24" s="261"/>
      <c r="F24" s="261"/>
      <c r="G24" s="261"/>
      <c r="H24" s="261"/>
      <c r="I24" s="103"/>
    </row>
    <row r="25" s="79" customFormat="1" ht="24" customHeight="1" spans="2:9">
      <c r="B25" s="261"/>
      <c r="C25" s="261"/>
      <c r="D25" s="261"/>
      <c r="E25" s="261"/>
      <c r="F25" s="261"/>
      <c r="G25" s="261"/>
      <c r="H25" s="261"/>
      <c r="I25" s="103"/>
    </row>
    <row r="26" s="79" customFormat="1" ht="24" customHeight="1" spans="2:9">
      <c r="B26" s="261"/>
      <c r="C26" s="261"/>
      <c r="D26" s="261"/>
      <c r="E26" s="261"/>
      <c r="F26" s="261"/>
      <c r="G26" s="261"/>
      <c r="H26" s="261"/>
      <c r="I26" s="103"/>
    </row>
    <row r="27" ht="24" customHeight="1" spans="4:7">
      <c r="D27" s="261"/>
      <c r="E27" s="261"/>
      <c r="F27" s="261"/>
      <c r="G27" s="261"/>
    </row>
    <row r="28" ht="24" customHeight="1" spans="4:7">
      <c r="D28" s="261"/>
      <c r="E28" s="261"/>
      <c r="F28" s="261"/>
      <c r="G28" s="261"/>
    </row>
    <row r="29" ht="24" customHeight="1" spans="4:7">
      <c r="D29" s="261"/>
      <c r="E29" s="261"/>
      <c r="F29" s="261"/>
      <c r="G29" s="261"/>
    </row>
    <row r="30" ht="24" customHeight="1" spans="4:7">
      <c r="D30" s="261"/>
      <c r="E30" s="261"/>
      <c r="F30" s="261"/>
      <c r="G30" s="261"/>
    </row>
    <row r="31" ht="24" customHeight="1" spans="4:7">
      <c r="D31" s="261"/>
      <c r="E31" s="261"/>
      <c r="F31" s="261"/>
      <c r="G31" s="261"/>
    </row>
    <row r="32" ht="24" customHeight="1" spans="4:7">
      <c r="D32" s="261"/>
      <c r="E32" s="261"/>
      <c r="F32" s="261"/>
      <c r="G32" s="261"/>
    </row>
    <row r="33" ht="24" customHeight="1" spans="4:7">
      <c r="D33" s="261"/>
      <c r="E33" s="261"/>
      <c r="F33" s="261"/>
      <c r="G33" s="261"/>
    </row>
    <row r="34" ht="24" customHeight="1" spans="4:7">
      <c r="D34" s="261"/>
      <c r="E34" s="261"/>
      <c r="F34" s="261"/>
      <c r="G34" s="261"/>
    </row>
    <row r="35" ht="24" customHeight="1" spans="4:7">
      <c r="D35" s="261"/>
      <c r="E35" s="261"/>
      <c r="F35" s="261"/>
      <c r="G35" s="261"/>
    </row>
    <row r="36" ht="24" customHeight="1" spans="4:7">
      <c r="D36" s="261"/>
      <c r="E36" s="261"/>
      <c r="F36" s="261"/>
      <c r="G36" s="261"/>
    </row>
    <row r="37" ht="24" customHeight="1" spans="4:7">
      <c r="D37" s="261"/>
      <c r="E37" s="261"/>
      <c r="F37" s="261"/>
      <c r="G37" s="261"/>
    </row>
    <row r="38" ht="24" customHeight="1" spans="4:7">
      <c r="D38" s="261"/>
      <c r="E38" s="261"/>
      <c r="F38" s="261"/>
      <c r="G38" s="261"/>
    </row>
    <row r="39" ht="24" customHeight="1" spans="4:7">
      <c r="D39" s="261"/>
      <c r="E39" s="261"/>
      <c r="F39" s="261"/>
      <c r="G39" s="261"/>
    </row>
    <row r="40" ht="24" customHeight="1" spans="4:7">
      <c r="D40" s="261"/>
      <c r="E40" s="261"/>
      <c r="F40" s="261"/>
      <c r="G40" s="261"/>
    </row>
    <row r="41" ht="24" customHeight="1" spans="4:7">
      <c r="D41" s="261"/>
      <c r="E41" s="261"/>
      <c r="F41" s="261"/>
      <c r="G41" s="261"/>
    </row>
    <row r="42" ht="24" customHeight="1" spans="4:7">
      <c r="D42" s="261"/>
      <c r="E42" s="261"/>
      <c r="F42" s="261"/>
      <c r="G42" s="261"/>
    </row>
    <row r="43" ht="24" customHeight="1" spans="4:7">
      <c r="D43" s="261"/>
      <c r="E43" s="261"/>
      <c r="F43" s="261"/>
      <c r="G43" s="261"/>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8">
    <mergeCell ref="A2:J2"/>
    <mergeCell ref="E4:G4"/>
    <mergeCell ref="H4:I4"/>
    <mergeCell ref="A4:A5"/>
    <mergeCell ref="B4:B5"/>
    <mergeCell ref="C4:C5"/>
    <mergeCell ref="D4:D5"/>
    <mergeCell ref="J4:J5"/>
  </mergeCells>
  <printOptions horizontalCentered="1"/>
  <pageMargins left="0.0388888888888889" right="0.196527777777778" top="0.786707251090703" bottom="0.786707251090703" header="0.499937478012926" footer="0.499937478012926"/>
  <pageSetup paperSize="9" scale="77"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4"/>
  <sheetViews>
    <sheetView showGridLines="0" showZeros="0" view="pageBreakPreview" zoomScaleNormal="85" workbookViewId="0">
      <selection activeCell="A2" sqref="A2:B2"/>
    </sheetView>
  </sheetViews>
  <sheetFormatPr defaultColWidth="6.875" defaultRowHeight="15.95" customHeight="1" outlineLevelCol="1"/>
  <cols>
    <col min="1" max="1" width="57.625" style="233" customWidth="1"/>
    <col min="2" max="2" width="25.625" style="246" customWidth="1"/>
    <col min="3" max="4" width="6.875" style="233"/>
    <col min="5" max="5" width="24.5" style="233" customWidth="1"/>
    <col min="6" max="253" width="6.875" style="233"/>
    <col min="254" max="16384" width="6.875" style="5"/>
  </cols>
  <sheetData>
    <row r="1" s="198" customFormat="1" ht="24" customHeight="1" spans="1:2">
      <c r="A1" s="179" t="s">
        <v>490</v>
      </c>
      <c r="B1" s="204"/>
    </row>
    <row r="2" s="231" customFormat="1" ht="42" customHeight="1" spans="1:2">
      <c r="A2" s="234" t="s">
        <v>491</v>
      </c>
      <c r="B2" s="235"/>
    </row>
    <row r="3" s="232" customFormat="1" ht="27" customHeight="1" spans="2:2">
      <c r="B3" s="247" t="s">
        <v>3</v>
      </c>
    </row>
    <row r="4" s="226" customFormat="1" ht="26.1" customHeight="1" spans="1:2">
      <c r="A4" s="196" t="s">
        <v>4</v>
      </c>
      <c r="B4" s="225" t="s">
        <v>5</v>
      </c>
    </row>
    <row r="5" s="226" customFormat="1" ht="24" customHeight="1" spans="1:2">
      <c r="A5" s="236" t="s">
        <v>492</v>
      </c>
      <c r="B5" s="237">
        <f>SUM(B6:B14)</f>
        <v>200</v>
      </c>
    </row>
    <row r="6" s="227" customFormat="1" ht="24" customHeight="1" spans="1:2">
      <c r="A6" s="238" t="s">
        <v>493</v>
      </c>
      <c r="B6" s="239"/>
    </row>
    <row r="7" s="227" customFormat="1" ht="24" customHeight="1" spans="1:2">
      <c r="A7" s="238" t="s">
        <v>494</v>
      </c>
      <c r="B7" s="239"/>
    </row>
    <row r="8" s="227" customFormat="1" ht="24" customHeight="1" spans="1:2">
      <c r="A8" s="238" t="s">
        <v>495</v>
      </c>
      <c r="B8" s="239">
        <v>10</v>
      </c>
    </row>
    <row r="9" s="227" customFormat="1" ht="24" customHeight="1" spans="1:2">
      <c r="A9" s="238" t="s">
        <v>496</v>
      </c>
      <c r="B9" s="239">
        <v>30</v>
      </c>
    </row>
    <row r="10" s="227" customFormat="1" ht="24" customHeight="1" spans="1:2">
      <c r="A10" s="238" t="s">
        <v>497</v>
      </c>
      <c r="B10" s="239">
        <v>160</v>
      </c>
    </row>
    <row r="11" s="227" customFormat="1" ht="24" customHeight="1" spans="1:2">
      <c r="A11" s="238" t="s">
        <v>498</v>
      </c>
      <c r="B11" s="239"/>
    </row>
    <row r="12" s="227" customFormat="1" ht="24" customHeight="1" spans="1:2">
      <c r="A12" s="238" t="s">
        <v>499</v>
      </c>
      <c r="B12" s="240"/>
    </row>
    <row r="13" s="227" customFormat="1" ht="24" customHeight="1" spans="1:2">
      <c r="A13" s="238" t="s">
        <v>500</v>
      </c>
      <c r="B13" s="240"/>
    </row>
    <row r="14" s="227" customFormat="1" ht="24" customHeight="1" spans="1:2">
      <c r="A14" s="238" t="s">
        <v>501</v>
      </c>
      <c r="B14" s="240"/>
    </row>
    <row r="15" s="226" customFormat="1" ht="24" customHeight="1" spans="1:2">
      <c r="A15" s="236" t="s">
        <v>502</v>
      </c>
      <c r="B15" s="230">
        <f>SUM(B16:B21)</f>
        <v>0</v>
      </c>
    </row>
    <row r="16" s="227" customFormat="1" ht="24" customHeight="1" spans="1:2">
      <c r="A16" s="238" t="s">
        <v>503</v>
      </c>
      <c r="B16" s="195"/>
    </row>
    <row r="17" s="227" customFormat="1" ht="24" customHeight="1" spans="1:2">
      <c r="A17" s="238" t="s">
        <v>504</v>
      </c>
      <c r="B17" s="195"/>
    </row>
    <row r="18" s="227" customFormat="1" ht="24" customHeight="1" spans="1:2">
      <c r="A18" s="238" t="s">
        <v>505</v>
      </c>
      <c r="B18" s="240"/>
    </row>
    <row r="19" s="227" customFormat="1" ht="24" customHeight="1" spans="1:2">
      <c r="A19" s="238" t="s">
        <v>506</v>
      </c>
      <c r="B19" s="195"/>
    </row>
    <row r="20" s="227" customFormat="1" ht="24" customHeight="1" spans="1:2">
      <c r="A20" s="238" t="s">
        <v>507</v>
      </c>
      <c r="B20" s="195"/>
    </row>
    <row r="21" s="227" customFormat="1" ht="24" customHeight="1" spans="1:2">
      <c r="A21" s="238" t="s">
        <v>508</v>
      </c>
      <c r="B21" s="240"/>
    </row>
    <row r="22" s="227" customFormat="1" ht="24" customHeight="1" spans="1:2">
      <c r="A22" s="229"/>
      <c r="B22" s="240"/>
    </row>
    <row r="23" s="226" customFormat="1" ht="24" customHeight="1" spans="1:2">
      <c r="A23" s="196" t="s">
        <v>509</v>
      </c>
      <c r="B23" s="230">
        <f>B5+B15</f>
        <v>200</v>
      </c>
    </row>
    <row r="24" s="245" customFormat="1" ht="24" customHeight="1" spans="1:2">
      <c r="A24" s="233"/>
      <c r="B24" s="246"/>
    </row>
    <row r="25" ht="24" customHeight="1"/>
    <row r="26" ht="24" customHeight="1"/>
    <row r="27" ht="24" customHeight="1"/>
    <row r="28" ht="24" customHeight="1"/>
    <row r="29" ht="24" customHeight="1"/>
    <row r="30" ht="24" customHeight="1"/>
    <row r="31" ht="24" customHeight="1"/>
    <row r="32" ht="24" customHeight="1" spans="1:1">
      <c r="A32" s="244"/>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1">
    <mergeCell ref="A2:B2"/>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8"/>
  <sheetViews>
    <sheetView showGridLines="0" showZeros="0" view="pageBreakPreview" zoomScaleNormal="70" workbookViewId="0">
      <pane ySplit="4" topLeftCell="A5" activePane="bottomLeft" state="frozen"/>
      <selection/>
      <selection pane="bottomLeft" activeCell="C5" sqref="C5"/>
    </sheetView>
  </sheetViews>
  <sheetFormatPr defaultColWidth="9" defaultRowHeight="15.95" customHeight="1" outlineLevelCol="1"/>
  <cols>
    <col min="1" max="1" width="60.625" style="233" customWidth="1"/>
    <col min="2" max="2" width="20.625" style="233" customWidth="1"/>
    <col min="3" max="3" width="11.875" style="233" customWidth="1"/>
    <col min="4" max="255" width="9" style="233"/>
    <col min="256" max="16384" width="9" style="5"/>
  </cols>
  <sheetData>
    <row r="1" s="198" customFormat="1" ht="24" customHeight="1" spans="1:2">
      <c r="A1" s="179" t="s">
        <v>510</v>
      </c>
      <c r="B1" s="204"/>
    </row>
    <row r="2" s="231" customFormat="1" ht="42" customHeight="1" spans="1:2">
      <c r="A2" s="234" t="s">
        <v>511</v>
      </c>
      <c r="B2" s="235"/>
    </row>
    <row r="3" s="232" customFormat="1" ht="27" customHeight="1" spans="2:2">
      <c r="B3" s="188" t="s">
        <v>3</v>
      </c>
    </row>
    <row r="4" s="226" customFormat="1" ht="22.5" customHeight="1" spans="1:2">
      <c r="A4" s="196" t="s">
        <v>4</v>
      </c>
      <c r="B4" s="225" t="s">
        <v>5</v>
      </c>
    </row>
    <row r="5" s="226" customFormat="1" ht="22.5" customHeight="1" spans="1:2">
      <c r="A5" s="212" t="s">
        <v>512</v>
      </c>
      <c r="B5" s="138">
        <f>B6</f>
        <v>0</v>
      </c>
    </row>
    <row r="6" s="226" customFormat="1" ht="22.5" customHeight="1" spans="1:2">
      <c r="A6" s="98" t="s">
        <v>513</v>
      </c>
      <c r="B6" s="125"/>
    </row>
    <row r="7" s="226" customFormat="1" ht="22.5" customHeight="1" spans="1:2">
      <c r="A7" s="212" t="s">
        <v>514</v>
      </c>
      <c r="B7" s="138">
        <f>SUM(B8:B10)</f>
        <v>0</v>
      </c>
    </row>
    <row r="8" s="226" customFormat="1" ht="22.5" customHeight="1" spans="1:2">
      <c r="A8" s="98" t="s">
        <v>515</v>
      </c>
      <c r="B8" s="125"/>
    </row>
    <row r="9" s="226" customFormat="1" ht="22.5" customHeight="1" spans="1:2">
      <c r="A9" s="98" t="s">
        <v>516</v>
      </c>
      <c r="B9" s="125"/>
    </row>
    <row r="10" s="227" customFormat="1" ht="22.5" customHeight="1" spans="1:2">
      <c r="A10" s="98" t="s">
        <v>517</v>
      </c>
      <c r="B10" s="125"/>
    </row>
    <row r="11" s="226" customFormat="1" ht="22.5" customHeight="1" spans="1:2">
      <c r="A11" s="212" t="s">
        <v>518</v>
      </c>
      <c r="B11" s="138">
        <f>SUM(B12:B14)</f>
        <v>0</v>
      </c>
    </row>
    <row r="12" s="227" customFormat="1" ht="22.5" customHeight="1" spans="1:2">
      <c r="A12" s="98" t="s">
        <v>519</v>
      </c>
      <c r="B12" s="125"/>
    </row>
    <row r="13" s="227" customFormat="1" ht="22.5" customHeight="1" spans="1:2">
      <c r="A13" s="98" t="s">
        <v>520</v>
      </c>
      <c r="B13" s="125"/>
    </row>
    <row r="14" s="227" customFormat="1" ht="22.5" customHeight="1" spans="1:2">
      <c r="A14" s="98" t="s">
        <v>521</v>
      </c>
      <c r="B14" s="125"/>
    </row>
    <row r="15" s="226" customFormat="1" ht="22.5" customHeight="1" spans="1:2">
      <c r="A15" s="212" t="s">
        <v>522</v>
      </c>
      <c r="B15" s="138">
        <f>B16</f>
        <v>0</v>
      </c>
    </row>
    <row r="16" s="227" customFormat="1" ht="22.5" customHeight="1" spans="1:2">
      <c r="A16" s="98" t="s">
        <v>523</v>
      </c>
      <c r="B16" s="125"/>
    </row>
    <row r="17" s="226" customFormat="1" ht="22.5" customHeight="1" spans="1:2">
      <c r="A17" s="212" t="s">
        <v>524</v>
      </c>
      <c r="B17" s="138">
        <f>SUM(B18:B27)</f>
        <v>211</v>
      </c>
    </row>
    <row r="18" s="227" customFormat="1" ht="22.5" customHeight="1" spans="1:2">
      <c r="A18" s="98" t="s">
        <v>525</v>
      </c>
      <c r="B18" s="125">
        <v>171</v>
      </c>
    </row>
    <row r="19" s="227" customFormat="1" ht="22.5" customHeight="1" spans="1:2">
      <c r="A19" s="98" t="s">
        <v>526</v>
      </c>
      <c r="B19" s="125">
        <v>10</v>
      </c>
    </row>
    <row r="20" s="227" customFormat="1" ht="22.5" customHeight="1" spans="1:2">
      <c r="A20" s="98" t="s">
        <v>527</v>
      </c>
      <c r="B20" s="125">
        <v>30</v>
      </c>
    </row>
    <row r="21" s="227" customFormat="1" ht="22.5" customHeight="1" spans="1:2">
      <c r="A21" s="98" t="s">
        <v>528</v>
      </c>
      <c r="B21" s="125"/>
    </row>
    <row r="22" s="227" customFormat="1" ht="22.5" customHeight="1" spans="1:2">
      <c r="A22" s="98" t="s">
        <v>529</v>
      </c>
      <c r="B22" s="125"/>
    </row>
    <row r="23" s="227" customFormat="1" ht="22.5" customHeight="1" spans="1:2">
      <c r="A23" s="98" t="s">
        <v>530</v>
      </c>
      <c r="B23" s="125"/>
    </row>
    <row r="24" s="227" customFormat="1" ht="22.5" customHeight="1" spans="1:2">
      <c r="A24" s="98" t="s">
        <v>531</v>
      </c>
      <c r="B24" s="125"/>
    </row>
    <row r="25" s="227" customFormat="1" ht="22.5" customHeight="1" spans="1:2">
      <c r="A25" s="98" t="s">
        <v>532</v>
      </c>
      <c r="B25" s="125"/>
    </row>
    <row r="26" s="227" customFormat="1" ht="22.5" customHeight="1" spans="1:2">
      <c r="A26" s="98" t="s">
        <v>533</v>
      </c>
      <c r="B26" s="125"/>
    </row>
    <row r="27" s="227" customFormat="1" ht="22.5" customHeight="1" spans="1:2">
      <c r="A27" s="98" t="s">
        <v>534</v>
      </c>
      <c r="B27" s="125"/>
    </row>
    <row r="28" s="226" customFormat="1" ht="22.5" customHeight="1" spans="1:2">
      <c r="A28" s="212" t="s">
        <v>535</v>
      </c>
      <c r="B28" s="138">
        <f>SUM(B29:B34)</f>
        <v>831</v>
      </c>
    </row>
    <row r="29" s="227" customFormat="1" ht="22.5" customHeight="1" spans="1:2">
      <c r="A29" s="98" t="s">
        <v>536</v>
      </c>
      <c r="B29" s="125">
        <v>214</v>
      </c>
    </row>
    <row r="30" s="227" customFormat="1" ht="22.5" customHeight="1" spans="1:2">
      <c r="A30" s="98" t="s">
        <v>537</v>
      </c>
      <c r="B30" s="125"/>
    </row>
    <row r="31" s="227" customFormat="1" ht="22.5" customHeight="1" spans="1:2">
      <c r="A31" s="98" t="s">
        <v>538</v>
      </c>
      <c r="B31" s="125"/>
    </row>
    <row r="32" s="227" customFormat="1" ht="22.5" customHeight="1" spans="1:2">
      <c r="A32" s="98" t="s">
        <v>539</v>
      </c>
      <c r="B32" s="125"/>
    </row>
    <row r="33" s="227" customFormat="1" ht="22.5" customHeight="1" spans="1:2">
      <c r="A33" s="98" t="s">
        <v>519</v>
      </c>
      <c r="B33" s="125">
        <v>218</v>
      </c>
    </row>
    <row r="34" s="227" customFormat="1" ht="22.5" customHeight="1" spans="1:2">
      <c r="A34" s="98" t="s">
        <v>540</v>
      </c>
      <c r="B34" s="125">
        <v>399</v>
      </c>
    </row>
    <row r="35" s="226" customFormat="1" ht="22.5" customHeight="1" spans="1:2">
      <c r="A35" s="212" t="s">
        <v>541</v>
      </c>
      <c r="B35" s="138">
        <f>SUM(B36:B41)</f>
        <v>0</v>
      </c>
    </row>
    <row r="36" s="227" customFormat="1" ht="22.5" customHeight="1" spans="1:2">
      <c r="A36" s="98" t="s">
        <v>542</v>
      </c>
      <c r="B36" s="125"/>
    </row>
    <row r="37" s="227" customFormat="1" ht="22.5" customHeight="1" spans="1:2">
      <c r="A37" s="98" t="s">
        <v>543</v>
      </c>
      <c r="B37" s="125"/>
    </row>
    <row r="38" s="227" customFormat="1" ht="22.5" customHeight="1" spans="1:2">
      <c r="A38" s="98" t="s">
        <v>544</v>
      </c>
      <c r="B38" s="125"/>
    </row>
    <row r="39" s="227" customFormat="1" ht="22.5" customHeight="1" spans="1:2">
      <c r="A39" s="98" t="s">
        <v>545</v>
      </c>
      <c r="B39" s="125"/>
    </row>
    <row r="40" s="227" customFormat="1" ht="22.5" customHeight="1" spans="1:2">
      <c r="A40" s="98" t="s">
        <v>546</v>
      </c>
      <c r="B40" s="125"/>
    </row>
    <row r="41" s="227" customFormat="1" ht="22.5" customHeight="1" spans="1:2">
      <c r="A41" s="98" t="s">
        <v>547</v>
      </c>
      <c r="B41" s="125"/>
    </row>
    <row r="42" s="226" customFormat="1" ht="22.5" customHeight="1" spans="1:2">
      <c r="A42" s="212" t="s">
        <v>548</v>
      </c>
      <c r="B42" s="138">
        <f>B43</f>
        <v>0</v>
      </c>
    </row>
    <row r="43" s="227" customFormat="1" ht="22.5" customHeight="1" spans="1:2">
      <c r="A43" s="98" t="s">
        <v>549</v>
      </c>
      <c r="B43" s="125"/>
    </row>
    <row r="44" s="226" customFormat="1" ht="22.5" customHeight="1" spans="1:2">
      <c r="A44" s="212" t="s">
        <v>550</v>
      </c>
      <c r="B44" s="138">
        <f>SUM(B45:B48)</f>
        <v>2073</v>
      </c>
    </row>
    <row r="45" s="227" customFormat="1" ht="22.5" customHeight="1" spans="1:2">
      <c r="A45" s="98" t="s">
        <v>551</v>
      </c>
      <c r="B45" s="125">
        <v>1992</v>
      </c>
    </row>
    <row r="46" s="227" customFormat="1" ht="22.5" customHeight="1" spans="1:2">
      <c r="A46" s="98" t="s">
        <v>552</v>
      </c>
      <c r="B46" s="125"/>
    </row>
    <row r="47" s="227" customFormat="1" ht="22.5" customHeight="1" spans="1:2">
      <c r="A47" s="98" t="s">
        <v>553</v>
      </c>
      <c r="B47" s="125">
        <v>41</v>
      </c>
    </row>
    <row r="48" s="227" customFormat="1" ht="22.5" customHeight="1" spans="1:2">
      <c r="A48" s="98" t="s">
        <v>540</v>
      </c>
      <c r="B48" s="125">
        <v>40</v>
      </c>
    </row>
    <row r="49" s="226" customFormat="1" ht="22.5" customHeight="1" spans="1:2">
      <c r="A49" s="212" t="s">
        <v>554</v>
      </c>
      <c r="B49" s="138">
        <f>B50</f>
        <v>0</v>
      </c>
    </row>
    <row r="50" s="227" customFormat="1" ht="22.5" customHeight="1" spans="1:2">
      <c r="A50" s="98" t="s">
        <v>555</v>
      </c>
      <c r="B50" s="125"/>
    </row>
    <row r="51" s="226" customFormat="1" ht="22.5" customHeight="1" spans="1:2">
      <c r="A51" s="212" t="s">
        <v>556</v>
      </c>
      <c r="B51" s="138">
        <f>B52</f>
        <v>0</v>
      </c>
    </row>
    <row r="52" s="227" customFormat="1" ht="22.5" customHeight="1" spans="1:2">
      <c r="A52" s="98" t="s">
        <v>557</v>
      </c>
      <c r="B52" s="125"/>
    </row>
    <row r="53" s="226" customFormat="1" ht="22.5" customHeight="1" spans="1:2">
      <c r="A53" s="212" t="s">
        <v>558</v>
      </c>
      <c r="B53" s="138"/>
    </row>
    <row r="54" s="227" customFormat="1" ht="22.5" customHeight="1" spans="1:2">
      <c r="A54" s="229"/>
      <c r="B54" s="225"/>
    </row>
    <row r="55" s="227" customFormat="1" ht="22.5" customHeight="1" spans="1:2">
      <c r="A55" s="196" t="s">
        <v>559</v>
      </c>
      <c r="B55" s="230">
        <f>B5+B7+B11+B15+B17+B28+B35+B42+B44+B49+B51+B53</f>
        <v>3115</v>
      </c>
    </row>
    <row r="56" ht="24" customHeight="1"/>
    <row r="57" ht="24" customHeight="1"/>
    <row r="58" ht="24" customHeight="1"/>
    <row r="59" ht="24" customHeight="1" spans="1:1">
      <c r="A59" s="244"/>
    </row>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workbookViewId="0">
      <selection activeCell="A2" sqref="A2:D2"/>
    </sheetView>
  </sheetViews>
  <sheetFormatPr defaultColWidth="9" defaultRowHeight="14.25" outlineLevelCol="4"/>
  <cols>
    <col min="1" max="1" width="30.625" style="184" customWidth="1"/>
    <col min="2" max="2" width="12.625" style="203" customWidth="1"/>
    <col min="3" max="3" width="30.625" style="184" customWidth="1"/>
    <col min="4" max="4" width="12.625" style="241" customWidth="1"/>
    <col min="5" max="5" width="9.375" style="184" customWidth="1"/>
    <col min="6" max="255" width="9" style="184"/>
    <col min="256" max="16384" width="9" style="5"/>
  </cols>
  <sheetData>
    <row r="1" s="198" customFormat="1" ht="24" customHeight="1" spans="1:2">
      <c r="A1" s="179" t="s">
        <v>560</v>
      </c>
      <c r="B1" s="204"/>
    </row>
    <row r="2" s="199" customFormat="1" ht="42" customHeight="1" spans="1:4">
      <c r="A2" s="205" t="s">
        <v>561</v>
      </c>
      <c r="B2" s="206"/>
      <c r="C2" s="206"/>
      <c r="D2" s="206"/>
    </row>
    <row r="3" s="200" customFormat="1" ht="27" customHeight="1" spans="1:4">
      <c r="A3" s="207"/>
      <c r="B3" s="208"/>
      <c r="C3" s="207"/>
      <c r="D3" s="188" t="s">
        <v>3</v>
      </c>
    </row>
    <row r="4" s="201" customFormat="1" ht="30" customHeight="1" spans="1:4">
      <c r="A4" s="210" t="s">
        <v>68</v>
      </c>
      <c r="B4" s="211" t="s">
        <v>5</v>
      </c>
      <c r="C4" s="210" t="s">
        <v>69</v>
      </c>
      <c r="D4" s="211" t="s">
        <v>5</v>
      </c>
    </row>
    <row r="5" s="202" customFormat="1" ht="24" customHeight="1" spans="1:4">
      <c r="A5" s="212" t="s">
        <v>562</v>
      </c>
      <c r="B5" s="213">
        <v>200</v>
      </c>
      <c r="C5" s="212" t="s">
        <v>563</v>
      </c>
      <c r="D5" s="213">
        <v>3115</v>
      </c>
    </row>
    <row r="6" s="202" customFormat="1" ht="24" customHeight="1" spans="1:4">
      <c r="A6" s="212" t="s">
        <v>72</v>
      </c>
      <c r="B6" s="213">
        <f>B7+B8+B9+B10</f>
        <v>2915</v>
      </c>
      <c r="C6" s="137" t="s">
        <v>73</v>
      </c>
      <c r="D6" s="213"/>
    </row>
    <row r="7" s="202" customFormat="1" ht="24" customHeight="1" spans="1:4">
      <c r="A7" s="215" t="s">
        <v>74</v>
      </c>
      <c r="B7" s="216"/>
      <c r="C7" s="215" t="s">
        <v>75</v>
      </c>
      <c r="D7" s="216"/>
    </row>
    <row r="8" s="202" customFormat="1" ht="24" customHeight="1" spans="1:4">
      <c r="A8" s="215" t="s">
        <v>82</v>
      </c>
      <c r="B8" s="216">
        <v>2915</v>
      </c>
      <c r="C8" s="215" t="s">
        <v>81</v>
      </c>
      <c r="D8" s="216"/>
    </row>
    <row r="9" s="202" customFormat="1" ht="24" customHeight="1" spans="1:4">
      <c r="A9" s="215" t="s">
        <v>84</v>
      </c>
      <c r="B9" s="216"/>
      <c r="C9" s="242" t="s">
        <v>101</v>
      </c>
      <c r="D9" s="214"/>
    </row>
    <row r="10" s="202" customFormat="1" ht="24" customHeight="1" spans="1:4">
      <c r="A10" s="215" t="s">
        <v>92</v>
      </c>
      <c r="B10" s="216"/>
      <c r="C10" s="215" t="s">
        <v>564</v>
      </c>
      <c r="D10" s="216"/>
    </row>
    <row r="11" s="202" customFormat="1" ht="24" customHeight="1" spans="1:4">
      <c r="A11" s="98" t="s">
        <v>565</v>
      </c>
      <c r="B11" s="216"/>
      <c r="C11" s="12" t="s">
        <v>453</v>
      </c>
      <c r="D11" s="216"/>
    </row>
    <row r="12" s="202" customFormat="1" ht="24" customHeight="1" spans="1:4">
      <c r="A12" s="12" t="s">
        <v>453</v>
      </c>
      <c r="B12" s="220"/>
      <c r="C12" s="12" t="s">
        <v>453</v>
      </c>
      <c r="D12" s="216"/>
    </row>
    <row r="13" s="202" customFormat="1" ht="24" customHeight="1" spans="1:4">
      <c r="A13" s="12" t="s">
        <v>453</v>
      </c>
      <c r="B13" s="143"/>
      <c r="C13" s="215"/>
      <c r="D13" s="216"/>
    </row>
    <row r="14" s="202" customFormat="1" ht="24" customHeight="1" spans="1:4">
      <c r="A14" s="222"/>
      <c r="B14" s="143"/>
      <c r="C14" s="243"/>
      <c r="D14" s="219"/>
    </row>
    <row r="15" s="202" customFormat="1" ht="24" customHeight="1" spans="1:4">
      <c r="A15" s="101" t="s">
        <v>115</v>
      </c>
      <c r="B15" s="220">
        <f>B5+B6</f>
        <v>3115</v>
      </c>
      <c r="C15" s="225" t="s">
        <v>116</v>
      </c>
      <c r="D15" s="214">
        <f>D5+D6+D9</f>
        <v>3115</v>
      </c>
    </row>
    <row r="16" s="202" customFormat="1" ht="24" customHeight="1" spans="1:4">
      <c r="A16" s="184"/>
      <c r="B16" s="203"/>
      <c r="C16" s="184"/>
      <c r="D16" s="241"/>
    </row>
    <row r="17" s="202" customFormat="1" ht="24" customHeight="1" spans="1:5">
      <c r="A17" s="184"/>
      <c r="B17" s="203"/>
      <c r="C17" s="184"/>
      <c r="D17" s="241"/>
      <c r="E17" s="224"/>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1">
      <c r="A28" s="202"/>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03972313348" right="0.590203972313348" top="0.786707251090703" bottom="0.786707251090703" header="0.499937478012926" footer="0.499937478012926"/>
  <pageSetup paperSize="9" scale="98"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4"/>
  <sheetViews>
    <sheetView showGridLines="0" showZeros="0" view="pageBreakPreview" zoomScaleNormal="85" workbookViewId="0">
      <selection activeCell="A2" sqref="A2:B2"/>
    </sheetView>
  </sheetViews>
  <sheetFormatPr defaultColWidth="8.125" defaultRowHeight="15.95" customHeight="1" outlineLevelCol="1"/>
  <cols>
    <col min="1" max="1" width="57.625" style="233" customWidth="1"/>
    <col min="2" max="2" width="25.625" style="233" customWidth="1"/>
    <col min="3" max="3" width="8.125" style="233"/>
    <col min="4" max="4" width="9.375" style="233" customWidth="1"/>
    <col min="5" max="255" width="8.125" style="233"/>
    <col min="256" max="16384" width="8.125" style="5"/>
  </cols>
  <sheetData>
    <row r="1" s="198" customFormat="1" ht="24" customHeight="1" spans="1:2">
      <c r="A1" s="179" t="s">
        <v>566</v>
      </c>
      <c r="B1" s="204"/>
    </row>
    <row r="2" s="231" customFormat="1" ht="42" customHeight="1" spans="1:2">
      <c r="A2" s="234" t="s">
        <v>567</v>
      </c>
      <c r="B2" s="235"/>
    </row>
    <row r="3" s="232" customFormat="1" ht="27" customHeight="1" spans="2:2">
      <c r="B3" s="188" t="s">
        <v>3</v>
      </c>
    </row>
    <row r="4" s="226" customFormat="1" ht="26.1" customHeight="1" spans="1:2">
      <c r="A4" s="196" t="s">
        <v>4</v>
      </c>
      <c r="B4" s="225" t="s">
        <v>5</v>
      </c>
    </row>
    <row r="5" s="226" customFormat="1" ht="24" customHeight="1" spans="1:2">
      <c r="A5" s="236" t="s">
        <v>492</v>
      </c>
      <c r="B5" s="237">
        <f>SUM(B6:B14)</f>
        <v>200</v>
      </c>
    </row>
    <row r="6" s="227" customFormat="1" ht="24" customHeight="1" spans="1:2">
      <c r="A6" s="238" t="s">
        <v>493</v>
      </c>
      <c r="B6" s="239"/>
    </row>
    <row r="7" s="227" customFormat="1" ht="24" customHeight="1" spans="1:2">
      <c r="A7" s="238" t="s">
        <v>494</v>
      </c>
      <c r="B7" s="239"/>
    </row>
    <row r="8" s="227" customFormat="1" ht="24" customHeight="1" spans="1:2">
      <c r="A8" s="238" t="s">
        <v>495</v>
      </c>
      <c r="B8" s="239">
        <v>10</v>
      </c>
    </row>
    <row r="9" s="227" customFormat="1" ht="24" customHeight="1" spans="1:2">
      <c r="A9" s="238" t="s">
        <v>496</v>
      </c>
      <c r="B9" s="239">
        <v>30</v>
      </c>
    </row>
    <row r="10" s="227" customFormat="1" ht="24" customHeight="1" spans="1:2">
      <c r="A10" s="238" t="s">
        <v>497</v>
      </c>
      <c r="B10" s="239">
        <v>160</v>
      </c>
    </row>
    <row r="11" s="227" customFormat="1" ht="24" customHeight="1" spans="1:2">
      <c r="A11" s="238" t="s">
        <v>498</v>
      </c>
      <c r="B11" s="239"/>
    </row>
    <row r="12" s="227" customFormat="1" ht="24" customHeight="1" spans="1:2">
      <c r="A12" s="238" t="s">
        <v>499</v>
      </c>
      <c r="B12" s="240"/>
    </row>
    <row r="13" s="227" customFormat="1" ht="24" customHeight="1" spans="1:2">
      <c r="A13" s="238" t="s">
        <v>500</v>
      </c>
      <c r="B13" s="240"/>
    </row>
    <row r="14" s="227" customFormat="1" ht="24" customHeight="1" spans="1:2">
      <c r="A14" s="238" t="s">
        <v>501</v>
      </c>
      <c r="B14" s="240"/>
    </row>
    <row r="15" s="226" customFormat="1" ht="24" customHeight="1" spans="1:2">
      <c r="A15" s="236" t="s">
        <v>502</v>
      </c>
      <c r="B15" s="230">
        <f>SUM(B16:B21)</f>
        <v>0</v>
      </c>
    </row>
    <row r="16" s="227" customFormat="1" ht="24" customHeight="1" spans="1:2">
      <c r="A16" s="238" t="s">
        <v>503</v>
      </c>
      <c r="B16" s="195"/>
    </row>
    <row r="17" s="227" customFormat="1" ht="24" customHeight="1" spans="1:2">
      <c r="A17" s="238" t="s">
        <v>504</v>
      </c>
      <c r="B17" s="195"/>
    </row>
    <row r="18" s="227" customFormat="1" ht="24" customHeight="1" spans="1:2">
      <c r="A18" s="238" t="s">
        <v>505</v>
      </c>
      <c r="B18" s="240"/>
    </row>
    <row r="19" s="227" customFormat="1" ht="24" customHeight="1" spans="1:2">
      <c r="A19" s="238" t="s">
        <v>506</v>
      </c>
      <c r="B19" s="195"/>
    </row>
    <row r="20" s="227" customFormat="1" ht="24" customHeight="1" spans="1:2">
      <c r="A20" s="238" t="s">
        <v>507</v>
      </c>
      <c r="B20" s="195"/>
    </row>
    <row r="21" s="227" customFormat="1" ht="24" customHeight="1" spans="1:2">
      <c r="A21" s="238" t="s">
        <v>508</v>
      </c>
      <c r="B21" s="240"/>
    </row>
    <row r="22" s="227" customFormat="1" ht="24" customHeight="1" spans="1:2">
      <c r="A22" s="229"/>
      <c r="B22" s="240"/>
    </row>
    <row r="23" s="226" customFormat="1" ht="24" customHeight="1" spans="1:2">
      <c r="A23" s="196" t="s">
        <v>509</v>
      </c>
      <c r="B23" s="230">
        <f>B5+B15</f>
        <v>200</v>
      </c>
    </row>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1">
    <mergeCell ref="A2:B2"/>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31"/>
  <sheetViews>
    <sheetView showZeros="0" view="pageBreakPreview" zoomScaleNormal="100" workbookViewId="0">
      <selection activeCell="B56" sqref="B56"/>
    </sheetView>
  </sheetViews>
  <sheetFormatPr defaultColWidth="9" defaultRowHeight="14.25" outlineLevelCol="1"/>
  <cols>
    <col min="1" max="1" width="62.1083333333333" style="182" customWidth="1"/>
    <col min="2" max="2" width="25.625" style="182" customWidth="1"/>
    <col min="3" max="16384" width="9" style="182"/>
  </cols>
  <sheetData>
    <row r="1" s="88" customFormat="1" ht="24" customHeight="1" spans="1:2">
      <c r="A1" s="179" t="s">
        <v>568</v>
      </c>
      <c r="B1" s="90"/>
    </row>
    <row r="2" s="180" customFormat="1" ht="42" customHeight="1" spans="1:2">
      <c r="A2" s="228" t="s">
        <v>569</v>
      </c>
      <c r="B2" s="228"/>
    </row>
    <row r="3" s="181" customFormat="1" ht="27" customHeight="1" spans="1:2">
      <c r="A3" s="187"/>
      <c r="B3" s="188" t="s">
        <v>3</v>
      </c>
    </row>
    <row r="4" s="182" customFormat="1" ht="28" customHeight="1" spans="1:2">
      <c r="A4" s="196" t="s">
        <v>4</v>
      </c>
      <c r="B4" s="225" t="s">
        <v>5</v>
      </c>
    </row>
    <row r="5" s="226" customFormat="1" ht="22.5" customHeight="1" spans="1:2">
      <c r="A5" s="212" t="s">
        <v>512</v>
      </c>
      <c r="B5" s="138">
        <f>B6</f>
        <v>0</v>
      </c>
    </row>
    <row r="6" s="226" customFormat="1" ht="22.5" customHeight="1" spans="1:2">
      <c r="A6" s="98" t="s">
        <v>513</v>
      </c>
      <c r="B6" s="125"/>
    </row>
    <row r="7" s="226" customFormat="1" ht="22.5" customHeight="1" spans="1:2">
      <c r="A7" s="212" t="s">
        <v>514</v>
      </c>
      <c r="B7" s="138">
        <f>SUM(B8:B10)</f>
        <v>0</v>
      </c>
    </row>
    <row r="8" s="226" customFormat="1" ht="22.5" customHeight="1" spans="1:2">
      <c r="A8" s="98" t="s">
        <v>515</v>
      </c>
      <c r="B8" s="125"/>
    </row>
    <row r="9" s="226" customFormat="1" ht="22.5" customHeight="1" spans="1:2">
      <c r="A9" s="98" t="s">
        <v>516</v>
      </c>
      <c r="B9" s="125"/>
    </row>
    <row r="10" s="227" customFormat="1" ht="22.5" customHeight="1" spans="1:2">
      <c r="A10" s="98" t="s">
        <v>517</v>
      </c>
      <c r="B10" s="125"/>
    </row>
    <row r="11" s="226" customFormat="1" ht="22.5" customHeight="1" spans="1:2">
      <c r="A11" s="212" t="s">
        <v>518</v>
      </c>
      <c r="B11" s="138">
        <f>SUM(B12:B14)</f>
        <v>0</v>
      </c>
    </row>
    <row r="12" s="227" customFormat="1" ht="22.5" customHeight="1" spans="1:2">
      <c r="A12" s="98" t="s">
        <v>519</v>
      </c>
      <c r="B12" s="125"/>
    </row>
    <row r="13" s="227" customFormat="1" ht="22.5" customHeight="1" spans="1:2">
      <c r="A13" s="98" t="s">
        <v>520</v>
      </c>
      <c r="B13" s="125"/>
    </row>
    <row r="14" s="227" customFormat="1" ht="22.5" customHeight="1" spans="1:2">
      <c r="A14" s="98" t="s">
        <v>521</v>
      </c>
      <c r="B14" s="125"/>
    </row>
    <row r="15" s="226" customFormat="1" ht="22.5" customHeight="1" spans="1:2">
      <c r="A15" s="212" t="s">
        <v>522</v>
      </c>
      <c r="B15" s="138">
        <f>B16</f>
        <v>0</v>
      </c>
    </row>
    <row r="16" s="227" customFormat="1" ht="22.5" customHeight="1" spans="1:2">
      <c r="A16" s="98" t="s">
        <v>523</v>
      </c>
      <c r="B16" s="125"/>
    </row>
    <row r="17" s="226" customFormat="1" ht="22.5" customHeight="1" spans="1:2">
      <c r="A17" s="212" t="s">
        <v>524</v>
      </c>
      <c r="B17" s="138">
        <f>SUM(B18:B27)</f>
        <v>211</v>
      </c>
    </row>
    <row r="18" s="227" customFormat="1" ht="22.5" customHeight="1" spans="1:2">
      <c r="A18" s="98" t="s">
        <v>525</v>
      </c>
      <c r="B18" s="125">
        <v>171</v>
      </c>
    </row>
    <row r="19" s="227" customFormat="1" ht="22.5" customHeight="1" spans="1:2">
      <c r="A19" s="98" t="s">
        <v>526</v>
      </c>
      <c r="B19" s="125">
        <v>10</v>
      </c>
    </row>
    <row r="20" s="227" customFormat="1" ht="22.5" customHeight="1" spans="1:2">
      <c r="A20" s="98" t="s">
        <v>527</v>
      </c>
      <c r="B20" s="125">
        <v>30</v>
      </c>
    </row>
    <row r="21" s="227" customFormat="1" ht="22.5" customHeight="1" spans="1:2">
      <c r="A21" s="98" t="s">
        <v>528</v>
      </c>
      <c r="B21" s="125"/>
    </row>
    <row r="22" s="227" customFormat="1" ht="22.5" customHeight="1" spans="1:2">
      <c r="A22" s="98" t="s">
        <v>529</v>
      </c>
      <c r="B22" s="125"/>
    </row>
    <row r="23" s="227" customFormat="1" ht="22.5" customHeight="1" spans="1:2">
      <c r="A23" s="98" t="s">
        <v>530</v>
      </c>
      <c r="B23" s="125"/>
    </row>
    <row r="24" s="227" customFormat="1" ht="22.5" customHeight="1" spans="1:2">
      <c r="A24" s="98" t="s">
        <v>531</v>
      </c>
      <c r="B24" s="125"/>
    </row>
    <row r="25" s="227" customFormat="1" ht="22.5" customHeight="1" spans="1:2">
      <c r="A25" s="98" t="s">
        <v>532</v>
      </c>
      <c r="B25" s="125"/>
    </row>
    <row r="26" s="227" customFormat="1" ht="22.5" customHeight="1" spans="1:2">
      <c r="A26" s="98" t="s">
        <v>533</v>
      </c>
      <c r="B26" s="125"/>
    </row>
    <row r="27" s="227" customFormat="1" ht="22.5" customHeight="1" spans="1:2">
      <c r="A27" s="98" t="s">
        <v>534</v>
      </c>
      <c r="B27" s="125"/>
    </row>
    <row r="28" s="226" customFormat="1" ht="22.5" customHeight="1" spans="1:2">
      <c r="A28" s="212" t="s">
        <v>535</v>
      </c>
      <c r="B28" s="138">
        <f>SUM(B29:B34)</f>
        <v>831</v>
      </c>
    </row>
    <row r="29" s="227" customFormat="1" ht="22.5" customHeight="1" spans="1:2">
      <c r="A29" s="98" t="s">
        <v>536</v>
      </c>
      <c r="B29" s="125">
        <v>214</v>
      </c>
    </row>
    <row r="30" s="227" customFormat="1" ht="22.5" customHeight="1" spans="1:2">
      <c r="A30" s="98" t="s">
        <v>537</v>
      </c>
      <c r="B30" s="125"/>
    </row>
    <row r="31" s="227" customFormat="1" ht="22.5" customHeight="1" spans="1:2">
      <c r="A31" s="98" t="s">
        <v>538</v>
      </c>
      <c r="B31" s="125"/>
    </row>
    <row r="32" s="227" customFormat="1" ht="22.5" customHeight="1" spans="1:2">
      <c r="A32" s="98" t="s">
        <v>539</v>
      </c>
      <c r="B32" s="125"/>
    </row>
    <row r="33" s="226" customFormat="1" ht="22.5" customHeight="1" spans="1:2">
      <c r="A33" s="98" t="s">
        <v>519</v>
      </c>
      <c r="B33" s="125">
        <v>218</v>
      </c>
    </row>
    <row r="34" s="227" customFormat="1" ht="22.5" customHeight="1" spans="1:2">
      <c r="A34" s="98" t="s">
        <v>540</v>
      </c>
      <c r="B34" s="125">
        <v>399</v>
      </c>
    </row>
    <row r="35" s="227" customFormat="1" ht="22.5" customHeight="1" spans="1:2">
      <c r="A35" s="212" t="s">
        <v>541</v>
      </c>
      <c r="B35" s="138">
        <f>SUM(B36:B41)</f>
        <v>0</v>
      </c>
    </row>
    <row r="36" s="227" customFormat="1" ht="22.5" customHeight="1" spans="1:2">
      <c r="A36" s="98" t="s">
        <v>542</v>
      </c>
      <c r="B36" s="125"/>
    </row>
    <row r="37" s="227" customFormat="1" ht="22.5" customHeight="1" spans="1:2">
      <c r="A37" s="98" t="s">
        <v>543</v>
      </c>
      <c r="B37" s="125"/>
    </row>
    <row r="38" s="227" customFormat="1" ht="22.5" customHeight="1" spans="1:2">
      <c r="A38" s="98" t="s">
        <v>544</v>
      </c>
      <c r="B38" s="125"/>
    </row>
    <row r="39" s="227" customFormat="1" ht="22.5" customHeight="1" spans="1:2">
      <c r="A39" s="98" t="s">
        <v>545</v>
      </c>
      <c r="B39" s="125"/>
    </row>
    <row r="40" s="226" customFormat="1" ht="22.5" customHeight="1" spans="1:2">
      <c r="A40" s="98" t="s">
        <v>546</v>
      </c>
      <c r="B40" s="125"/>
    </row>
    <row r="41" s="227" customFormat="1" ht="22.5" customHeight="1" spans="1:2">
      <c r="A41" s="98" t="s">
        <v>547</v>
      </c>
      <c r="B41" s="125"/>
    </row>
    <row r="42" s="226" customFormat="1" ht="22.5" customHeight="1" spans="1:2">
      <c r="A42" s="212" t="s">
        <v>548</v>
      </c>
      <c r="B42" s="138">
        <f>B43</f>
        <v>0</v>
      </c>
    </row>
    <row r="43" s="227" customFormat="1" ht="22.5" customHeight="1" spans="1:2">
      <c r="A43" s="98" t="s">
        <v>549</v>
      </c>
      <c r="B43" s="125"/>
    </row>
    <row r="44" s="227" customFormat="1" ht="22.5" customHeight="1" spans="1:2">
      <c r="A44" s="212" t="s">
        <v>550</v>
      </c>
      <c r="B44" s="138">
        <f>SUM(B45:B48)</f>
        <v>2073</v>
      </c>
    </row>
    <row r="45" s="227" customFormat="1" ht="22.5" customHeight="1" spans="1:2">
      <c r="A45" s="98" t="s">
        <v>551</v>
      </c>
      <c r="B45" s="125">
        <v>1992</v>
      </c>
    </row>
    <row r="46" s="227" customFormat="1" ht="22.5" customHeight="1" spans="1:2">
      <c r="A46" s="98" t="s">
        <v>552</v>
      </c>
      <c r="B46" s="125"/>
    </row>
    <row r="47" s="226" customFormat="1" ht="22.5" customHeight="1" spans="1:2">
      <c r="A47" s="98" t="s">
        <v>553</v>
      </c>
      <c r="B47" s="125">
        <v>41</v>
      </c>
    </row>
    <row r="48" s="227" customFormat="1" ht="22.5" customHeight="1" spans="1:2">
      <c r="A48" s="98" t="s">
        <v>540</v>
      </c>
      <c r="B48" s="125">
        <v>40</v>
      </c>
    </row>
    <row r="49" s="226" customFormat="1" ht="22.5" customHeight="1" spans="1:2">
      <c r="A49" s="212" t="s">
        <v>554</v>
      </c>
      <c r="B49" s="138">
        <f>B50</f>
        <v>0</v>
      </c>
    </row>
    <row r="50" s="227" customFormat="1" ht="22.5" customHeight="1" spans="1:2">
      <c r="A50" s="98" t="s">
        <v>555</v>
      </c>
      <c r="B50" s="125"/>
    </row>
    <row r="51" s="226" customFormat="1" ht="22.5" customHeight="1" spans="1:2">
      <c r="A51" s="212" t="s">
        <v>556</v>
      </c>
      <c r="B51" s="138">
        <f>B52</f>
        <v>0</v>
      </c>
    </row>
    <row r="52" s="227" customFormat="1" ht="22.5" customHeight="1" spans="1:2">
      <c r="A52" s="98" t="s">
        <v>557</v>
      </c>
      <c r="B52" s="125"/>
    </row>
    <row r="53" s="227" customFormat="1" ht="22.5" customHeight="1" spans="1:2">
      <c r="A53" s="212" t="s">
        <v>558</v>
      </c>
      <c r="B53" s="138"/>
    </row>
    <row r="54" s="182" customFormat="1" ht="24" customHeight="1" spans="1:2">
      <c r="A54" s="229"/>
      <c r="B54" s="225"/>
    </row>
    <row r="55" s="182" customFormat="1" ht="24" customHeight="1" spans="1:2">
      <c r="A55" s="196" t="s">
        <v>559</v>
      </c>
      <c r="B55" s="230">
        <f>B5+B7+B11+B15+B17+B28+B35+B42+B44+B49+B51+B53</f>
        <v>3115</v>
      </c>
    </row>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sheetData>
  <mergeCells count="1">
    <mergeCell ref="A2:B2"/>
  </mergeCells>
  <printOptions horizontalCentered="1"/>
  <pageMargins left="0.196527777777778" right="0.590203972313348" top="0.786707251090703" bottom="0.786707251090703" header="0.499937478012926" footer="0.499937478012926"/>
  <pageSetup paperSize="9" scale="5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workbookViewId="0">
      <selection activeCell="D6" sqref="D6"/>
    </sheetView>
  </sheetViews>
  <sheetFormatPr defaultColWidth="9" defaultRowHeight="14.25" outlineLevelCol="5"/>
  <cols>
    <col min="1" max="1" width="30.625" style="184" customWidth="1"/>
    <col min="2" max="2" width="12.625" style="203" customWidth="1"/>
    <col min="3" max="3" width="30.625" style="184" customWidth="1"/>
    <col min="4" max="4" width="12.625" style="203" customWidth="1"/>
    <col min="5" max="16384" width="9" style="184"/>
  </cols>
  <sheetData>
    <row r="1" s="198" customFormat="1" ht="24" customHeight="1" spans="1:3">
      <c r="A1" s="179" t="s">
        <v>570</v>
      </c>
      <c r="B1" s="204"/>
      <c r="C1" s="204"/>
    </row>
    <row r="2" s="199" customFormat="1" ht="42" customHeight="1" spans="1:4">
      <c r="A2" s="205" t="s">
        <v>571</v>
      </c>
      <c r="B2" s="206"/>
      <c r="C2" s="206"/>
      <c r="D2" s="206"/>
    </row>
    <row r="3" s="200" customFormat="1" ht="27" customHeight="1" spans="1:4">
      <c r="A3" s="207"/>
      <c r="B3" s="208"/>
      <c r="C3" s="209" t="s">
        <v>3</v>
      </c>
      <c r="D3" s="209"/>
    </row>
    <row r="4" s="201" customFormat="1" ht="30" customHeight="1" spans="1:4">
      <c r="A4" s="210" t="s">
        <v>68</v>
      </c>
      <c r="B4" s="211" t="s">
        <v>5</v>
      </c>
      <c r="C4" s="210" t="s">
        <v>69</v>
      </c>
      <c r="D4" s="211" t="s">
        <v>5</v>
      </c>
    </row>
    <row r="5" s="202" customFormat="1" ht="24" customHeight="1" spans="1:4">
      <c r="A5" s="212" t="s">
        <v>562</v>
      </c>
      <c r="B5" s="213">
        <v>200</v>
      </c>
      <c r="C5" s="212" t="s">
        <v>563</v>
      </c>
      <c r="D5" s="213">
        <v>3115</v>
      </c>
    </row>
    <row r="6" s="202" customFormat="1" ht="24" customHeight="1" spans="1:4">
      <c r="A6" s="212" t="s">
        <v>72</v>
      </c>
      <c r="B6" s="214">
        <f>B7+B8+B9+B10+B11</f>
        <v>2915</v>
      </c>
      <c r="C6" s="212" t="s">
        <v>73</v>
      </c>
      <c r="D6" s="214"/>
    </row>
    <row r="7" s="202" customFormat="1" ht="24" customHeight="1" spans="1:4">
      <c r="A7" s="215" t="s">
        <v>74</v>
      </c>
      <c r="B7" s="216"/>
      <c r="C7" s="217" t="s">
        <v>361</v>
      </c>
      <c r="D7" s="216"/>
    </row>
    <row r="8" s="202" customFormat="1" ht="24" customHeight="1" spans="1:4">
      <c r="A8" s="215" t="s">
        <v>364</v>
      </c>
      <c r="B8" s="216"/>
      <c r="C8" s="217" t="s">
        <v>75</v>
      </c>
      <c r="D8" s="216"/>
    </row>
    <row r="9" s="202" customFormat="1" ht="24" customHeight="1" spans="1:4">
      <c r="A9" s="215" t="s">
        <v>82</v>
      </c>
      <c r="B9" s="216">
        <v>2915</v>
      </c>
      <c r="C9" s="217" t="s">
        <v>81</v>
      </c>
      <c r="D9" s="216"/>
    </row>
    <row r="10" s="202" customFormat="1" ht="24" customHeight="1" spans="1:4">
      <c r="A10" s="215" t="s">
        <v>84</v>
      </c>
      <c r="B10" s="216"/>
      <c r="C10" s="217" t="s">
        <v>367</v>
      </c>
      <c r="D10" s="216"/>
    </row>
    <row r="11" s="202" customFormat="1" ht="24" customHeight="1" spans="1:4">
      <c r="A11" s="215" t="s">
        <v>92</v>
      </c>
      <c r="B11" s="216"/>
      <c r="C11" s="218" t="s">
        <v>101</v>
      </c>
      <c r="D11" s="143"/>
    </row>
    <row r="12" s="202" customFormat="1" ht="24" customHeight="1" spans="1:4">
      <c r="A12" s="98" t="s">
        <v>565</v>
      </c>
      <c r="B12" s="216"/>
      <c r="C12" s="215" t="s">
        <v>564</v>
      </c>
      <c r="D12" s="219"/>
    </row>
    <row r="13" s="202" customFormat="1" ht="24" customHeight="1" spans="1:4">
      <c r="A13" s="12" t="s">
        <v>453</v>
      </c>
      <c r="B13" s="220"/>
      <c r="C13" s="221" t="s">
        <v>453</v>
      </c>
      <c r="D13" s="219"/>
    </row>
    <row r="14" s="202" customFormat="1" ht="24" customHeight="1" spans="1:4">
      <c r="A14" s="12" t="s">
        <v>453</v>
      </c>
      <c r="B14" s="215"/>
      <c r="C14" s="12" t="s">
        <v>453</v>
      </c>
      <c r="D14" s="219"/>
    </row>
    <row r="15" s="202" customFormat="1" ht="24" customHeight="1" spans="1:6">
      <c r="A15" s="111"/>
      <c r="B15" s="214"/>
      <c r="C15" s="222"/>
      <c r="D15" s="223"/>
      <c r="E15" s="224"/>
      <c r="F15" s="224"/>
    </row>
    <row r="16" s="202" customFormat="1" ht="24" customHeight="1" spans="1:6">
      <c r="A16" s="225" t="s">
        <v>115</v>
      </c>
      <c r="B16" s="214">
        <f>B5+B6</f>
        <v>3115</v>
      </c>
      <c r="C16" s="225" t="s">
        <v>116</v>
      </c>
      <c r="D16" s="214">
        <f>D5+D6+D11</f>
        <v>3115</v>
      </c>
      <c r="E16" s="224"/>
      <c r="F16" s="224"/>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02"/>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03972313348" right="0.590203972313348" top="0.786707251090703" bottom="0.786707251090703" header="0.499937478012926" footer="0.499937478012926"/>
  <pageSetup paperSize="9" scale="9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70" workbookViewId="0">
      <selection activeCell="B23" sqref="B23:B29"/>
    </sheetView>
  </sheetViews>
  <sheetFormatPr defaultColWidth="9" defaultRowHeight="15" customHeight="1" outlineLevelCol="7"/>
  <cols>
    <col min="1" max="1" width="47.25" style="371" customWidth="1"/>
    <col min="2" max="2" width="39.5" style="371" customWidth="1"/>
    <col min="3" max="3" width="9" style="371"/>
    <col min="4" max="4" width="3.625" style="371" customWidth="1"/>
    <col min="5" max="16384" width="9" style="371"/>
  </cols>
  <sheetData>
    <row r="1" s="198" customFormat="1" ht="24" customHeight="1" spans="1:2">
      <c r="A1" s="179" t="s">
        <v>1</v>
      </c>
      <c r="B1" s="204"/>
    </row>
    <row r="2" s="366" customFormat="1" ht="42" customHeight="1" spans="1:2">
      <c r="A2" s="372" t="s">
        <v>2</v>
      </c>
      <c r="B2" s="372"/>
    </row>
    <row r="3" s="367" customFormat="1" ht="27" customHeight="1" spans="2:2">
      <c r="B3" s="200" t="s">
        <v>3</v>
      </c>
    </row>
    <row r="4" s="368" customFormat="1" ht="30" customHeight="1" spans="1:2">
      <c r="A4" s="196" t="s">
        <v>4</v>
      </c>
      <c r="B4" s="196" t="s">
        <v>5</v>
      </c>
    </row>
    <row r="5" s="369" customFormat="1" ht="24" customHeight="1" spans="1:2">
      <c r="A5" s="375" t="s">
        <v>6</v>
      </c>
      <c r="B5" s="376">
        <f>SUM(B6:B21)</f>
        <v>9880</v>
      </c>
    </row>
    <row r="6" s="369" customFormat="1" ht="24" customHeight="1" spans="1:2">
      <c r="A6" s="377" t="s">
        <v>7</v>
      </c>
      <c r="B6" s="378">
        <v>2286</v>
      </c>
    </row>
    <row r="7" s="369" customFormat="1" ht="24" customHeight="1" spans="1:2">
      <c r="A7" s="377" t="s">
        <v>8</v>
      </c>
      <c r="B7" s="378">
        <v>560</v>
      </c>
    </row>
    <row r="8" s="369" customFormat="1" ht="24" customHeight="1" spans="1:2">
      <c r="A8" s="377" t="s">
        <v>9</v>
      </c>
      <c r="B8" s="379"/>
    </row>
    <row r="9" s="369" customFormat="1" ht="24" customHeight="1" spans="1:8">
      <c r="A9" s="377" t="s">
        <v>10</v>
      </c>
      <c r="B9" s="378">
        <v>148</v>
      </c>
      <c r="H9" s="409"/>
    </row>
    <row r="10" s="369" customFormat="1" ht="24" customHeight="1" spans="1:2">
      <c r="A10" s="377" t="s">
        <v>11</v>
      </c>
      <c r="B10" s="378">
        <v>360</v>
      </c>
    </row>
    <row r="11" s="369" customFormat="1" ht="24" customHeight="1" spans="1:2">
      <c r="A11" s="377" t="s">
        <v>12</v>
      </c>
      <c r="B11" s="378">
        <v>164</v>
      </c>
    </row>
    <row r="12" s="369" customFormat="1" ht="24" customHeight="1" spans="1:2">
      <c r="A12" s="377" t="s">
        <v>13</v>
      </c>
      <c r="B12" s="378">
        <v>389</v>
      </c>
    </row>
    <row r="13" s="369" customFormat="1" ht="24" customHeight="1" spans="1:2">
      <c r="A13" s="377" t="s">
        <v>14</v>
      </c>
      <c r="B13" s="378">
        <v>88</v>
      </c>
    </row>
    <row r="14" s="369" customFormat="1" ht="24" customHeight="1" spans="1:2">
      <c r="A14" s="377" t="s">
        <v>15</v>
      </c>
      <c r="B14" s="378">
        <v>40</v>
      </c>
    </row>
    <row r="15" s="369" customFormat="1" ht="24" customHeight="1" spans="1:2">
      <c r="A15" s="377" t="s">
        <v>16</v>
      </c>
      <c r="B15" s="378">
        <v>32</v>
      </c>
    </row>
    <row r="16" s="369" customFormat="1" ht="24" customHeight="1" spans="1:2">
      <c r="A16" s="377" t="s">
        <v>17</v>
      </c>
      <c r="B16" s="378">
        <v>192</v>
      </c>
    </row>
    <row r="17" s="369" customFormat="1" ht="24" customHeight="1" spans="1:2">
      <c r="A17" s="377" t="s">
        <v>18</v>
      </c>
      <c r="B17" s="378">
        <v>5463</v>
      </c>
    </row>
    <row r="18" s="369" customFormat="1" ht="24" customHeight="1" spans="1:2">
      <c r="A18" s="377" t="s">
        <v>19</v>
      </c>
      <c r="B18" s="378">
        <v>155</v>
      </c>
    </row>
    <row r="19" s="369" customFormat="1" ht="24" customHeight="1" spans="1:2">
      <c r="A19" s="377" t="s">
        <v>20</v>
      </c>
      <c r="B19" s="378"/>
    </row>
    <row r="20" s="369" customFormat="1" ht="24" customHeight="1" spans="1:2">
      <c r="A20" s="377" t="s">
        <v>21</v>
      </c>
      <c r="B20" s="378">
        <v>3</v>
      </c>
    </row>
    <row r="21" s="369" customFormat="1" ht="24" customHeight="1" spans="1:2">
      <c r="A21" s="377" t="s">
        <v>22</v>
      </c>
      <c r="B21" s="380"/>
    </row>
    <row r="22" s="369" customFormat="1" ht="24" customHeight="1" spans="1:2">
      <c r="A22" s="375" t="s">
        <v>23</v>
      </c>
      <c r="B22" s="376">
        <f>SUM(B23:B30)</f>
        <v>2920</v>
      </c>
    </row>
    <row r="23" s="369" customFormat="1" ht="24" customHeight="1" spans="1:2">
      <c r="A23" s="377" t="s">
        <v>24</v>
      </c>
      <c r="B23" s="378">
        <v>1239</v>
      </c>
    </row>
    <row r="24" s="369" customFormat="1" ht="24" customHeight="1" spans="1:2">
      <c r="A24" s="377" t="s">
        <v>25</v>
      </c>
      <c r="B24" s="378">
        <v>180</v>
      </c>
    </row>
    <row r="25" s="369" customFormat="1" ht="24" customHeight="1" spans="1:2">
      <c r="A25" s="377" t="s">
        <v>26</v>
      </c>
      <c r="B25" s="378">
        <v>470</v>
      </c>
    </row>
    <row r="26" s="369" customFormat="1" ht="24" customHeight="1" spans="1:2">
      <c r="A26" s="377" t="s">
        <v>27</v>
      </c>
      <c r="B26" s="378"/>
    </row>
    <row r="27" s="369" customFormat="1" ht="24" customHeight="1" spans="1:2">
      <c r="A27" s="377" t="s">
        <v>28</v>
      </c>
      <c r="B27" s="378">
        <v>951</v>
      </c>
    </row>
    <row r="28" s="369" customFormat="1" ht="24" customHeight="1" spans="1:2">
      <c r="A28" s="377" t="s">
        <v>29</v>
      </c>
      <c r="B28" s="378"/>
    </row>
    <row r="29" s="369" customFormat="1" ht="24" customHeight="1" spans="1:2">
      <c r="A29" s="377" t="s">
        <v>30</v>
      </c>
      <c r="B29" s="378">
        <v>80</v>
      </c>
    </row>
    <row r="30" s="369" customFormat="1" ht="24" customHeight="1" spans="1:2">
      <c r="A30" s="377" t="s">
        <v>31</v>
      </c>
      <c r="B30" s="381"/>
    </row>
    <row r="31" s="369" customFormat="1" ht="24" customHeight="1" spans="1:2">
      <c r="A31" s="382"/>
      <c r="B31" s="240"/>
    </row>
    <row r="32" s="368" customFormat="1" ht="24" customHeight="1" spans="1:2">
      <c r="A32" s="196" t="s">
        <v>32</v>
      </c>
      <c r="B32" s="230">
        <f>B5+B22</f>
        <v>12800</v>
      </c>
    </row>
    <row r="33" s="408" customFormat="1" ht="24" customHeight="1" spans="1:2">
      <c r="A33" s="410"/>
      <c r="B33" s="410"/>
    </row>
    <row r="34" ht="24" customHeight="1" spans="2:2">
      <c r="B34" s="371">
        <f>B22-SUM(B23:B30)</f>
        <v>0</v>
      </c>
    </row>
    <row r="35" ht="24" customHeight="1" spans="2:2">
      <c r="B35" s="385"/>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03972313348" right="0.590203972313348" top="0.786707251090703" bottom="0.786707251090703" header="0.499937478012926" footer="0.499937478012926"/>
  <pageSetup paperSize="9" scale="8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workbookViewId="0">
      <selection activeCell="A2" sqref="A2:B2"/>
    </sheetView>
  </sheetViews>
  <sheetFormatPr defaultColWidth="9" defaultRowHeight="14.25"/>
  <cols>
    <col min="1" max="1" width="57.625" style="182" customWidth="1"/>
    <col min="2" max="2" width="25.625" style="182" customWidth="1"/>
    <col min="3" max="16384" width="9" style="182"/>
  </cols>
  <sheetData>
    <row r="1" s="88" customFormat="1" ht="24" customHeight="1" spans="1:2">
      <c r="A1" s="179" t="s">
        <v>572</v>
      </c>
      <c r="B1" s="90"/>
    </row>
    <row r="2" s="180" customFormat="1" ht="60" customHeight="1" spans="1:2">
      <c r="A2" s="185" t="s">
        <v>573</v>
      </c>
      <c r="B2" s="186"/>
    </row>
    <row r="3" s="181" customFormat="1" ht="27" customHeight="1" spans="1:2">
      <c r="A3" s="187"/>
      <c r="B3" s="188" t="s">
        <v>3</v>
      </c>
    </row>
    <row r="4" s="182" customFormat="1" ht="25" customHeight="1" spans="1:2">
      <c r="A4" s="106" t="s">
        <v>574</v>
      </c>
      <c r="B4" s="189" t="s">
        <v>5</v>
      </c>
    </row>
    <row r="5" s="183" customFormat="1" ht="24" customHeight="1" spans="1:203">
      <c r="A5" s="190" t="s">
        <v>575</v>
      </c>
      <c r="B5" s="123" t="s">
        <v>430</v>
      </c>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row>
    <row r="6" s="183" customFormat="1" ht="24" customHeight="1" spans="1:203">
      <c r="A6" s="191" t="s">
        <v>576</v>
      </c>
      <c r="B6" s="19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row>
    <row r="7" s="183" customFormat="1" ht="24" customHeight="1" spans="1:203">
      <c r="A7" s="191" t="s">
        <v>577</v>
      </c>
      <c r="B7" s="19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row>
    <row r="8" s="183" customFormat="1" ht="24" customHeight="1" spans="1:203">
      <c r="A8" s="191" t="s">
        <v>453</v>
      </c>
      <c r="B8" s="19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2"/>
      <c r="DL8" s="182"/>
      <c r="DM8" s="182"/>
      <c r="DN8" s="182"/>
      <c r="DO8" s="182"/>
      <c r="DP8" s="182"/>
      <c r="DQ8" s="182"/>
      <c r="DR8" s="182"/>
      <c r="DS8" s="182"/>
      <c r="DT8" s="182"/>
      <c r="DU8" s="182"/>
      <c r="DV8" s="182"/>
      <c r="DW8" s="182"/>
      <c r="DX8" s="182"/>
      <c r="DY8" s="182"/>
      <c r="DZ8" s="182"/>
      <c r="EA8" s="182"/>
      <c r="EB8" s="182"/>
      <c r="EC8" s="182"/>
      <c r="ED8" s="182"/>
      <c r="EE8" s="182"/>
      <c r="EF8" s="182"/>
      <c r="EG8" s="182"/>
      <c r="EH8" s="182"/>
      <c r="EI8" s="182"/>
      <c r="EJ8" s="182"/>
      <c r="EK8" s="182"/>
      <c r="EL8" s="182"/>
      <c r="EM8" s="182"/>
      <c r="EN8" s="182"/>
      <c r="EO8" s="182"/>
      <c r="EP8" s="182"/>
      <c r="EQ8" s="182"/>
      <c r="ER8" s="182"/>
      <c r="ES8" s="182"/>
      <c r="ET8" s="182"/>
      <c r="EU8" s="182"/>
      <c r="EV8" s="182"/>
      <c r="EW8" s="182"/>
      <c r="EX8" s="182"/>
      <c r="EY8" s="182"/>
      <c r="EZ8" s="182"/>
      <c r="FA8" s="182"/>
      <c r="FB8" s="182"/>
      <c r="FC8" s="182"/>
      <c r="FD8" s="182"/>
      <c r="FE8" s="182"/>
      <c r="FF8" s="182"/>
      <c r="FG8" s="182"/>
      <c r="FH8" s="182"/>
      <c r="FI8" s="182"/>
      <c r="FJ8" s="182"/>
      <c r="FK8" s="182"/>
      <c r="FL8" s="182"/>
      <c r="FM8" s="182"/>
      <c r="FN8" s="182"/>
      <c r="FO8" s="182"/>
      <c r="FP8" s="182"/>
      <c r="FQ8" s="182"/>
      <c r="FR8" s="182"/>
      <c r="FS8" s="182"/>
      <c r="FT8" s="182"/>
      <c r="FU8" s="182"/>
      <c r="FV8" s="182"/>
      <c r="FW8" s="182"/>
      <c r="FX8" s="182"/>
      <c r="FY8" s="182"/>
      <c r="FZ8" s="182"/>
      <c r="GA8" s="182"/>
      <c r="GB8" s="182"/>
      <c r="GC8" s="182"/>
      <c r="GD8" s="182"/>
      <c r="GE8" s="182"/>
      <c r="GF8" s="182"/>
      <c r="GG8" s="182"/>
      <c r="GH8" s="182"/>
      <c r="GI8" s="182"/>
      <c r="GJ8" s="182"/>
      <c r="GK8" s="182"/>
      <c r="GL8" s="182"/>
      <c r="GM8" s="182"/>
      <c r="GN8" s="182"/>
      <c r="GO8" s="182"/>
      <c r="GP8" s="182"/>
      <c r="GQ8" s="182"/>
      <c r="GR8" s="182"/>
      <c r="GS8" s="182"/>
      <c r="GT8" s="182"/>
      <c r="GU8" s="182"/>
    </row>
    <row r="9" s="183" customFormat="1" ht="24" customHeight="1" spans="1:203">
      <c r="A9" s="190" t="s">
        <v>578</v>
      </c>
      <c r="B9" s="193"/>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c r="CT9" s="182"/>
      <c r="CU9" s="182"/>
      <c r="CV9" s="182"/>
      <c r="CW9" s="182"/>
      <c r="CX9" s="182"/>
      <c r="CY9" s="182"/>
      <c r="CZ9" s="182"/>
      <c r="DA9" s="182"/>
      <c r="DB9" s="182"/>
      <c r="DC9" s="182"/>
      <c r="DD9" s="182"/>
      <c r="DE9" s="182"/>
      <c r="DF9" s="182"/>
      <c r="DG9" s="182"/>
      <c r="DH9" s="182"/>
      <c r="DI9" s="182"/>
      <c r="DJ9" s="182"/>
      <c r="DK9" s="182"/>
      <c r="DL9" s="182"/>
      <c r="DM9" s="182"/>
      <c r="DN9" s="182"/>
      <c r="DO9" s="182"/>
      <c r="DP9" s="182"/>
      <c r="DQ9" s="182"/>
      <c r="DR9" s="182"/>
      <c r="DS9" s="182"/>
      <c r="DT9" s="182"/>
      <c r="DU9" s="182"/>
      <c r="DV9" s="182"/>
      <c r="DW9" s="182"/>
      <c r="DX9" s="182"/>
      <c r="DY9" s="182"/>
      <c r="DZ9" s="182"/>
      <c r="EA9" s="182"/>
      <c r="EB9" s="182"/>
      <c r="EC9" s="182"/>
      <c r="ED9" s="182"/>
      <c r="EE9" s="182"/>
      <c r="EF9" s="182"/>
      <c r="EG9" s="182"/>
      <c r="EH9" s="182"/>
      <c r="EI9" s="182"/>
      <c r="EJ9" s="182"/>
      <c r="EK9" s="182"/>
      <c r="EL9" s="182"/>
      <c r="EM9" s="182"/>
      <c r="EN9" s="182"/>
      <c r="EO9" s="182"/>
      <c r="EP9" s="182"/>
      <c r="EQ9" s="182"/>
      <c r="ER9" s="182"/>
      <c r="ES9" s="182"/>
      <c r="ET9" s="182"/>
      <c r="EU9" s="182"/>
      <c r="EV9" s="182"/>
      <c r="EW9" s="182"/>
      <c r="EX9" s="182"/>
      <c r="EY9" s="182"/>
      <c r="EZ9" s="182"/>
      <c r="FA9" s="182"/>
      <c r="FB9" s="182"/>
      <c r="FC9" s="182"/>
      <c r="FD9" s="182"/>
      <c r="FE9" s="182"/>
      <c r="FF9" s="182"/>
      <c r="FG9" s="182"/>
      <c r="FH9" s="182"/>
      <c r="FI9" s="182"/>
      <c r="FJ9" s="182"/>
      <c r="FK9" s="182"/>
      <c r="FL9" s="182"/>
      <c r="FM9" s="182"/>
      <c r="FN9" s="182"/>
      <c r="FO9" s="182"/>
      <c r="FP9" s="182"/>
      <c r="FQ9" s="182"/>
      <c r="FR9" s="182"/>
      <c r="FS9" s="182"/>
      <c r="FT9" s="182"/>
      <c r="FU9" s="182"/>
      <c r="FV9" s="182"/>
      <c r="FW9" s="182"/>
      <c r="FX9" s="182"/>
      <c r="FY9" s="182"/>
      <c r="FZ9" s="182"/>
      <c r="GA9" s="182"/>
      <c r="GB9" s="182"/>
      <c r="GC9" s="182"/>
      <c r="GD9" s="182"/>
      <c r="GE9" s="182"/>
      <c r="GF9" s="182"/>
      <c r="GG9" s="182"/>
      <c r="GH9" s="182"/>
      <c r="GI9" s="182"/>
      <c r="GJ9" s="182"/>
      <c r="GK9" s="182"/>
      <c r="GL9" s="182"/>
      <c r="GM9" s="182"/>
      <c r="GN9" s="182"/>
      <c r="GO9" s="182"/>
      <c r="GP9" s="182"/>
      <c r="GQ9" s="182"/>
      <c r="GR9" s="182"/>
      <c r="GS9" s="182"/>
      <c r="GT9" s="182"/>
      <c r="GU9" s="182"/>
    </row>
    <row r="10" s="182" customFormat="1" ht="24" customHeight="1" spans="1:2">
      <c r="A10" s="194" t="s">
        <v>579</v>
      </c>
      <c r="B10" s="195"/>
    </row>
    <row r="11" s="183" customFormat="1" ht="24" customHeight="1" spans="1:203">
      <c r="A11" s="191" t="s">
        <v>580</v>
      </c>
      <c r="B11" s="19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c r="CT11" s="182"/>
      <c r="CU11" s="182"/>
      <c r="CV11" s="182"/>
      <c r="CW11" s="182"/>
      <c r="CX11" s="182"/>
      <c r="CY11" s="182"/>
      <c r="CZ11" s="182"/>
      <c r="DA11" s="182"/>
      <c r="DB11" s="182"/>
      <c r="DC11" s="182"/>
      <c r="DD11" s="182"/>
      <c r="DE11" s="182"/>
      <c r="DF11" s="182"/>
      <c r="DG11" s="182"/>
      <c r="DH11" s="182"/>
      <c r="DI11" s="182"/>
      <c r="DJ11" s="182"/>
      <c r="DK11" s="182"/>
      <c r="DL11" s="182"/>
      <c r="DM11" s="182"/>
      <c r="DN11" s="182"/>
      <c r="DO11" s="182"/>
      <c r="DP11" s="182"/>
      <c r="DQ11" s="182"/>
      <c r="DR11" s="182"/>
      <c r="DS11" s="182"/>
      <c r="DT11" s="182"/>
      <c r="DU11" s="182"/>
      <c r="DV11" s="182"/>
      <c r="DW11" s="182"/>
      <c r="DX11" s="182"/>
      <c r="DY11" s="182"/>
      <c r="DZ11" s="182"/>
      <c r="EA11" s="182"/>
      <c r="EB11" s="182"/>
      <c r="EC11" s="182"/>
      <c r="ED11" s="182"/>
      <c r="EE11" s="182"/>
      <c r="EF11" s="182"/>
      <c r="EG11" s="182"/>
      <c r="EH11" s="182"/>
      <c r="EI11" s="182"/>
      <c r="EJ11" s="182"/>
      <c r="EK11" s="182"/>
      <c r="EL11" s="182"/>
      <c r="EM11" s="182"/>
      <c r="EN11" s="182"/>
      <c r="EO11" s="182"/>
      <c r="EP11" s="182"/>
      <c r="EQ11" s="182"/>
      <c r="ER11" s="182"/>
      <c r="ES11" s="182"/>
      <c r="ET11" s="182"/>
      <c r="EU11" s="182"/>
      <c r="EV11" s="182"/>
      <c r="EW11" s="182"/>
      <c r="EX11" s="182"/>
      <c r="EY11" s="182"/>
      <c r="EZ11" s="182"/>
      <c r="FA11" s="182"/>
      <c r="FB11" s="182"/>
      <c r="FC11" s="182"/>
      <c r="FD11" s="182"/>
      <c r="FE11" s="182"/>
      <c r="FF11" s="182"/>
      <c r="FG11" s="182"/>
      <c r="FH11" s="182"/>
      <c r="FI11" s="182"/>
      <c r="FJ11" s="182"/>
      <c r="FK11" s="182"/>
      <c r="FL11" s="182"/>
      <c r="FM11" s="182"/>
      <c r="FN11" s="182"/>
      <c r="FO11" s="182"/>
      <c r="FP11" s="182"/>
      <c r="FQ11" s="182"/>
      <c r="FR11" s="182"/>
      <c r="FS11" s="182"/>
      <c r="FT11" s="182"/>
      <c r="FU11" s="182"/>
      <c r="FV11" s="182"/>
      <c r="FW11" s="182"/>
      <c r="FX11" s="182"/>
      <c r="FY11" s="182"/>
      <c r="FZ11" s="182"/>
      <c r="GA11" s="182"/>
      <c r="GB11" s="182"/>
      <c r="GC11" s="182"/>
      <c r="GD11" s="182"/>
      <c r="GE11" s="182"/>
      <c r="GF11" s="182"/>
      <c r="GG11" s="182"/>
      <c r="GH11" s="182"/>
      <c r="GI11" s="182"/>
      <c r="GJ11" s="182"/>
      <c r="GK11" s="182"/>
      <c r="GL11" s="182"/>
      <c r="GM11" s="182"/>
      <c r="GN11" s="182"/>
      <c r="GO11" s="182"/>
      <c r="GP11" s="182"/>
      <c r="GQ11" s="182"/>
      <c r="GR11" s="182"/>
      <c r="GS11" s="182"/>
      <c r="GT11" s="182"/>
      <c r="GU11" s="182"/>
    </row>
    <row r="12" s="184" customFormat="1" ht="24" customHeight="1" spans="1:203">
      <c r="A12" s="191" t="s">
        <v>453</v>
      </c>
      <c r="B12" s="19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c r="CT12" s="182"/>
      <c r="CU12" s="182"/>
      <c r="CV12" s="182"/>
      <c r="CW12" s="182"/>
      <c r="CX12" s="182"/>
      <c r="CY12" s="182"/>
      <c r="CZ12" s="182"/>
      <c r="DA12" s="182"/>
      <c r="DB12" s="182"/>
      <c r="DC12" s="182"/>
      <c r="DD12" s="182"/>
      <c r="DE12" s="182"/>
      <c r="DF12" s="182"/>
      <c r="DG12" s="182"/>
      <c r="DH12" s="182"/>
      <c r="DI12" s="182"/>
      <c r="DJ12" s="182"/>
      <c r="DK12" s="182"/>
      <c r="DL12" s="182"/>
      <c r="DM12" s="182"/>
      <c r="DN12" s="182"/>
      <c r="DO12" s="182"/>
      <c r="DP12" s="182"/>
      <c r="DQ12" s="182"/>
      <c r="DR12" s="182"/>
      <c r="DS12" s="182"/>
      <c r="DT12" s="182"/>
      <c r="DU12" s="182"/>
      <c r="DV12" s="182"/>
      <c r="DW12" s="182"/>
      <c r="DX12" s="182"/>
      <c r="DY12" s="182"/>
      <c r="DZ12" s="182"/>
      <c r="EA12" s="182"/>
      <c r="EB12" s="182"/>
      <c r="EC12" s="182"/>
      <c r="ED12" s="182"/>
      <c r="EE12" s="182"/>
      <c r="EF12" s="182"/>
      <c r="EG12" s="182"/>
      <c r="EH12" s="182"/>
      <c r="EI12" s="182"/>
      <c r="EJ12" s="182"/>
      <c r="EK12" s="182"/>
      <c r="EL12" s="182"/>
      <c r="EM12" s="182"/>
      <c r="EN12" s="182"/>
      <c r="EO12" s="182"/>
      <c r="EP12" s="182"/>
      <c r="EQ12" s="182"/>
      <c r="ER12" s="182"/>
      <c r="ES12" s="182"/>
      <c r="ET12" s="182"/>
      <c r="EU12" s="182"/>
      <c r="EV12" s="182"/>
      <c r="EW12" s="182"/>
      <c r="EX12" s="182"/>
      <c r="EY12" s="182"/>
      <c r="EZ12" s="182"/>
      <c r="FA12" s="182"/>
      <c r="FB12" s="182"/>
      <c r="FC12" s="182"/>
      <c r="FD12" s="182"/>
      <c r="FE12" s="182"/>
      <c r="FF12" s="182"/>
      <c r="FG12" s="182"/>
      <c r="FH12" s="182"/>
      <c r="FI12" s="182"/>
      <c r="FJ12" s="182"/>
      <c r="FK12" s="182"/>
      <c r="FL12" s="182"/>
      <c r="FM12" s="182"/>
      <c r="FN12" s="182"/>
      <c r="FO12" s="182"/>
      <c r="FP12" s="182"/>
      <c r="FQ12" s="182"/>
      <c r="FR12" s="182"/>
      <c r="FS12" s="182"/>
      <c r="FT12" s="182"/>
      <c r="FU12" s="182"/>
      <c r="FV12" s="182"/>
      <c r="FW12" s="182"/>
      <c r="FX12" s="182"/>
      <c r="FY12" s="182"/>
      <c r="FZ12" s="182"/>
      <c r="GA12" s="182"/>
      <c r="GB12" s="182"/>
      <c r="GC12" s="182"/>
      <c r="GD12" s="182"/>
      <c r="GE12" s="182"/>
      <c r="GF12" s="182"/>
      <c r="GG12" s="182"/>
      <c r="GH12" s="182"/>
      <c r="GI12" s="182"/>
      <c r="GJ12" s="182"/>
      <c r="GK12" s="182"/>
      <c r="GL12" s="182"/>
      <c r="GM12" s="182"/>
      <c r="GN12" s="182"/>
      <c r="GO12" s="182"/>
      <c r="GP12" s="182"/>
      <c r="GQ12" s="182"/>
      <c r="GR12" s="182"/>
      <c r="GS12" s="182"/>
      <c r="GT12" s="182"/>
      <c r="GU12" s="182"/>
    </row>
    <row r="13" s="184" customFormat="1" ht="24" customHeight="1" spans="1:203">
      <c r="A13" s="191" t="s">
        <v>453</v>
      </c>
      <c r="B13" s="192"/>
      <c r="C13" s="182"/>
      <c r="D13" s="182"/>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c r="CT13" s="182"/>
      <c r="CU13" s="182"/>
      <c r="CV13" s="182"/>
      <c r="CW13" s="182"/>
      <c r="CX13" s="182"/>
      <c r="CY13" s="182"/>
      <c r="CZ13" s="182"/>
      <c r="DA13" s="182"/>
      <c r="DB13" s="182"/>
      <c r="DC13" s="182"/>
      <c r="DD13" s="182"/>
      <c r="DE13" s="182"/>
      <c r="DF13" s="182"/>
      <c r="DG13" s="182"/>
      <c r="DH13" s="182"/>
      <c r="DI13" s="182"/>
      <c r="DJ13" s="182"/>
      <c r="DK13" s="182"/>
      <c r="DL13" s="182"/>
      <c r="DM13" s="182"/>
      <c r="DN13" s="182"/>
      <c r="DO13" s="182"/>
      <c r="DP13" s="182"/>
      <c r="DQ13" s="182"/>
      <c r="DR13" s="182"/>
      <c r="DS13" s="182"/>
      <c r="DT13" s="182"/>
      <c r="DU13" s="182"/>
      <c r="DV13" s="182"/>
      <c r="DW13" s="182"/>
      <c r="DX13" s="182"/>
      <c r="DY13" s="182"/>
      <c r="DZ13" s="182"/>
      <c r="EA13" s="182"/>
      <c r="EB13" s="182"/>
      <c r="EC13" s="182"/>
      <c r="ED13" s="182"/>
      <c r="EE13" s="182"/>
      <c r="EF13" s="182"/>
      <c r="EG13" s="182"/>
      <c r="EH13" s="182"/>
      <c r="EI13" s="182"/>
      <c r="EJ13" s="182"/>
      <c r="EK13" s="182"/>
      <c r="EL13" s="182"/>
      <c r="EM13" s="182"/>
      <c r="EN13" s="182"/>
      <c r="EO13" s="182"/>
      <c r="EP13" s="182"/>
      <c r="EQ13" s="182"/>
      <c r="ER13" s="182"/>
      <c r="ES13" s="182"/>
      <c r="ET13" s="182"/>
      <c r="EU13" s="182"/>
      <c r="EV13" s="182"/>
      <c r="EW13" s="182"/>
      <c r="EX13" s="182"/>
      <c r="EY13" s="182"/>
      <c r="EZ13" s="182"/>
      <c r="FA13" s="182"/>
      <c r="FB13" s="182"/>
      <c r="FC13" s="182"/>
      <c r="FD13" s="182"/>
      <c r="FE13" s="182"/>
      <c r="FF13" s="182"/>
      <c r="FG13" s="182"/>
      <c r="FH13" s="182"/>
      <c r="FI13" s="182"/>
      <c r="FJ13" s="182"/>
      <c r="FK13" s="182"/>
      <c r="FL13" s="182"/>
      <c r="FM13" s="182"/>
      <c r="FN13" s="182"/>
      <c r="FO13" s="182"/>
      <c r="FP13" s="182"/>
      <c r="FQ13" s="182"/>
      <c r="FR13" s="182"/>
      <c r="FS13" s="182"/>
      <c r="FT13" s="182"/>
      <c r="FU13" s="182"/>
      <c r="FV13" s="182"/>
      <c r="FW13" s="182"/>
      <c r="FX13" s="182"/>
      <c r="FY13" s="182"/>
      <c r="FZ13" s="182"/>
      <c r="GA13" s="182"/>
      <c r="GB13" s="182"/>
      <c r="GC13" s="182"/>
      <c r="GD13" s="182"/>
      <c r="GE13" s="182"/>
      <c r="GF13" s="182"/>
      <c r="GG13" s="182"/>
      <c r="GH13" s="182"/>
      <c r="GI13" s="182"/>
      <c r="GJ13" s="182"/>
      <c r="GK13" s="182"/>
      <c r="GL13" s="182"/>
      <c r="GM13" s="182"/>
      <c r="GN13" s="182"/>
      <c r="GO13" s="182"/>
      <c r="GP13" s="182"/>
      <c r="GQ13" s="182"/>
      <c r="GR13" s="182"/>
      <c r="GS13" s="182"/>
      <c r="GT13" s="182"/>
      <c r="GU13" s="182"/>
    </row>
    <row r="14" s="184" customFormat="1" ht="24" customHeight="1" spans="1:203">
      <c r="A14" s="191"/>
      <c r="B14" s="19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82"/>
      <c r="CW14" s="182"/>
      <c r="CX14" s="182"/>
      <c r="CY14" s="182"/>
      <c r="CZ14" s="182"/>
      <c r="DA14" s="182"/>
      <c r="DB14" s="182"/>
      <c r="DC14" s="182"/>
      <c r="DD14" s="182"/>
      <c r="DE14" s="182"/>
      <c r="DF14" s="182"/>
      <c r="DG14" s="182"/>
      <c r="DH14" s="182"/>
      <c r="DI14" s="182"/>
      <c r="DJ14" s="182"/>
      <c r="DK14" s="182"/>
      <c r="DL14" s="182"/>
      <c r="DM14" s="182"/>
      <c r="DN14" s="182"/>
      <c r="DO14" s="182"/>
      <c r="DP14" s="182"/>
      <c r="DQ14" s="182"/>
      <c r="DR14" s="182"/>
      <c r="DS14" s="182"/>
      <c r="DT14" s="182"/>
      <c r="DU14" s="182"/>
      <c r="DV14" s="182"/>
      <c r="DW14" s="182"/>
      <c r="DX14" s="182"/>
      <c r="DY14" s="182"/>
      <c r="DZ14" s="182"/>
      <c r="EA14" s="182"/>
      <c r="EB14" s="182"/>
      <c r="EC14" s="182"/>
      <c r="ED14" s="182"/>
      <c r="EE14" s="182"/>
      <c r="EF14" s="182"/>
      <c r="EG14" s="182"/>
      <c r="EH14" s="182"/>
      <c r="EI14" s="182"/>
      <c r="EJ14" s="182"/>
      <c r="EK14" s="182"/>
      <c r="EL14" s="182"/>
      <c r="EM14" s="182"/>
      <c r="EN14" s="182"/>
      <c r="EO14" s="182"/>
      <c r="EP14" s="182"/>
      <c r="EQ14" s="182"/>
      <c r="ER14" s="182"/>
      <c r="ES14" s="182"/>
      <c r="ET14" s="182"/>
      <c r="EU14" s="182"/>
      <c r="EV14" s="182"/>
      <c r="EW14" s="182"/>
      <c r="EX14" s="182"/>
      <c r="EY14" s="182"/>
      <c r="EZ14" s="182"/>
      <c r="FA14" s="182"/>
      <c r="FB14" s="182"/>
      <c r="FC14" s="182"/>
      <c r="FD14" s="182"/>
      <c r="FE14" s="182"/>
      <c r="FF14" s="182"/>
      <c r="FG14" s="182"/>
      <c r="FH14" s="182"/>
      <c r="FI14" s="182"/>
      <c r="FJ14" s="182"/>
      <c r="FK14" s="182"/>
      <c r="FL14" s="182"/>
      <c r="FM14" s="182"/>
      <c r="FN14" s="182"/>
      <c r="FO14" s="182"/>
      <c r="FP14" s="182"/>
      <c r="FQ14" s="182"/>
      <c r="FR14" s="182"/>
      <c r="FS14" s="182"/>
      <c r="FT14" s="182"/>
      <c r="FU14" s="182"/>
      <c r="FV14" s="182"/>
      <c r="FW14" s="182"/>
      <c r="FX14" s="182"/>
      <c r="FY14" s="182"/>
      <c r="FZ14" s="182"/>
      <c r="GA14" s="182"/>
      <c r="GB14" s="182"/>
      <c r="GC14" s="182"/>
      <c r="GD14" s="182"/>
      <c r="GE14" s="182"/>
      <c r="GF14" s="182"/>
      <c r="GG14" s="182"/>
      <c r="GH14" s="182"/>
      <c r="GI14" s="182"/>
      <c r="GJ14" s="182"/>
      <c r="GK14" s="182"/>
      <c r="GL14" s="182"/>
      <c r="GM14" s="182"/>
      <c r="GN14" s="182"/>
      <c r="GO14" s="182"/>
      <c r="GP14" s="182"/>
      <c r="GQ14" s="182"/>
      <c r="GR14" s="182"/>
      <c r="GS14" s="182"/>
      <c r="GT14" s="182"/>
      <c r="GU14" s="182"/>
    </row>
    <row r="15" s="184" customFormat="1" ht="24" customHeight="1" spans="1:203">
      <c r="A15" s="191"/>
      <c r="B15" s="19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c r="CT15" s="182"/>
      <c r="CU15" s="182"/>
      <c r="CV15" s="182"/>
      <c r="CW15" s="182"/>
      <c r="CX15" s="182"/>
      <c r="CY15" s="182"/>
      <c r="CZ15" s="182"/>
      <c r="DA15" s="182"/>
      <c r="DB15" s="182"/>
      <c r="DC15" s="182"/>
      <c r="DD15" s="182"/>
      <c r="DE15" s="182"/>
      <c r="DF15" s="182"/>
      <c r="DG15" s="182"/>
      <c r="DH15" s="182"/>
      <c r="DI15" s="182"/>
      <c r="DJ15" s="182"/>
      <c r="DK15" s="182"/>
      <c r="DL15" s="182"/>
      <c r="DM15" s="182"/>
      <c r="DN15" s="182"/>
      <c r="DO15" s="182"/>
      <c r="DP15" s="182"/>
      <c r="DQ15" s="182"/>
      <c r="DR15" s="182"/>
      <c r="DS15" s="182"/>
      <c r="DT15" s="182"/>
      <c r="DU15" s="182"/>
      <c r="DV15" s="182"/>
      <c r="DW15" s="182"/>
      <c r="DX15" s="182"/>
      <c r="DY15" s="182"/>
      <c r="DZ15" s="182"/>
      <c r="EA15" s="182"/>
      <c r="EB15" s="182"/>
      <c r="EC15" s="182"/>
      <c r="ED15" s="182"/>
      <c r="EE15" s="182"/>
      <c r="EF15" s="182"/>
      <c r="EG15" s="182"/>
      <c r="EH15" s="182"/>
      <c r="EI15" s="182"/>
      <c r="EJ15" s="182"/>
      <c r="EK15" s="182"/>
      <c r="EL15" s="182"/>
      <c r="EM15" s="182"/>
      <c r="EN15" s="182"/>
      <c r="EO15" s="182"/>
      <c r="EP15" s="182"/>
      <c r="EQ15" s="182"/>
      <c r="ER15" s="182"/>
      <c r="ES15" s="182"/>
      <c r="ET15" s="182"/>
      <c r="EU15" s="182"/>
      <c r="EV15" s="182"/>
      <c r="EW15" s="182"/>
      <c r="EX15" s="182"/>
      <c r="EY15" s="182"/>
      <c r="EZ15" s="182"/>
      <c r="FA15" s="182"/>
      <c r="FB15" s="182"/>
      <c r="FC15" s="182"/>
      <c r="FD15" s="182"/>
      <c r="FE15" s="182"/>
      <c r="FF15" s="182"/>
      <c r="FG15" s="182"/>
      <c r="FH15" s="182"/>
      <c r="FI15" s="182"/>
      <c r="FJ15" s="182"/>
      <c r="FK15" s="182"/>
      <c r="FL15" s="182"/>
      <c r="FM15" s="182"/>
      <c r="FN15" s="182"/>
      <c r="FO15" s="182"/>
      <c r="FP15" s="182"/>
      <c r="FQ15" s="182"/>
      <c r="FR15" s="182"/>
      <c r="FS15" s="182"/>
      <c r="FT15" s="182"/>
      <c r="FU15" s="182"/>
      <c r="FV15" s="182"/>
      <c r="FW15" s="182"/>
      <c r="FX15" s="182"/>
      <c r="FY15" s="182"/>
      <c r="FZ15" s="182"/>
      <c r="GA15" s="182"/>
      <c r="GB15" s="182"/>
      <c r="GC15" s="182"/>
      <c r="GD15" s="182"/>
      <c r="GE15" s="182"/>
      <c r="GF15" s="182"/>
      <c r="GG15" s="182"/>
      <c r="GH15" s="182"/>
      <c r="GI15" s="182"/>
      <c r="GJ15" s="182"/>
      <c r="GK15" s="182"/>
      <c r="GL15" s="182"/>
      <c r="GM15" s="182"/>
      <c r="GN15" s="182"/>
      <c r="GO15" s="182"/>
      <c r="GP15" s="182"/>
      <c r="GQ15" s="182"/>
      <c r="GR15" s="182"/>
      <c r="GS15" s="182"/>
      <c r="GT15" s="182"/>
      <c r="GU15" s="182"/>
    </row>
    <row r="16" s="182" customFormat="1" ht="24" customHeight="1" spans="1:2">
      <c r="A16" s="196" t="s">
        <v>35</v>
      </c>
      <c r="B16" s="197"/>
    </row>
    <row r="17" s="182" customFormat="1" ht="24" customHeight="1"/>
    <row r="18" s="182" customFormat="1"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showZeros="0" view="pageBreakPreview" zoomScaleNormal="100" workbookViewId="0">
      <selection activeCell="D9" sqref="D9"/>
    </sheetView>
  </sheetViews>
  <sheetFormatPr defaultColWidth="8.875" defaultRowHeight="14.25" outlineLevelCol="3"/>
  <cols>
    <col min="1" max="1" width="48.125" style="2" customWidth="1"/>
    <col min="2" max="4" width="11.25" style="2" customWidth="1"/>
    <col min="5" max="23" width="9" style="2" customWidth="1"/>
    <col min="24" max="16384" width="8.875" style="2"/>
  </cols>
  <sheetData>
    <row r="1" s="88" customFormat="1" ht="24" customHeight="1" spans="1:2">
      <c r="A1" s="179" t="s">
        <v>581</v>
      </c>
      <c r="B1" s="90"/>
    </row>
    <row r="2" s="44" customFormat="1" ht="42" customHeight="1" spans="1:4">
      <c r="A2" s="162" t="s">
        <v>582</v>
      </c>
      <c r="B2" s="162"/>
      <c r="C2" s="162"/>
      <c r="D2" s="162"/>
    </row>
    <row r="3" s="45" customFormat="1" ht="27" customHeight="1" spans="1:4">
      <c r="A3" s="171"/>
      <c r="C3" s="176" t="s">
        <v>583</v>
      </c>
      <c r="D3" s="176"/>
    </row>
    <row r="4" s="173" customFormat="1" ht="30" customHeight="1" spans="1:4">
      <c r="A4" s="101" t="s">
        <v>584</v>
      </c>
      <c r="B4" s="51" t="s">
        <v>585</v>
      </c>
      <c r="C4" s="136" t="s">
        <v>586</v>
      </c>
      <c r="D4" s="136" t="s">
        <v>587</v>
      </c>
    </row>
    <row r="5" s="173" customFormat="1" ht="23.5" customHeight="1" spans="1:4">
      <c r="A5" s="94" t="s">
        <v>588</v>
      </c>
      <c r="B5" s="128"/>
      <c r="C5" s="138"/>
      <c r="D5" s="123"/>
    </row>
    <row r="6" s="173" customFormat="1" ht="23.5" customHeight="1" spans="1:4">
      <c r="A6" s="17" t="s">
        <v>589</v>
      </c>
      <c r="B6" s="128"/>
      <c r="C6" s="138"/>
      <c r="D6" s="23"/>
    </row>
    <row r="7" s="173" customFormat="1" ht="23.5" customHeight="1" spans="1:4">
      <c r="A7" s="17" t="s">
        <v>590</v>
      </c>
      <c r="B7" s="128"/>
      <c r="C7" s="125"/>
      <c r="D7" s="24"/>
    </row>
    <row r="8" s="4" customFormat="1" ht="23.5" customHeight="1" spans="1:4">
      <c r="A8" s="17" t="s">
        <v>591</v>
      </c>
      <c r="B8" s="32"/>
      <c r="C8" s="125"/>
      <c r="D8" s="24"/>
    </row>
    <row r="9" s="4" customFormat="1" ht="23.5" customHeight="1" spans="1:4">
      <c r="A9" s="17" t="s">
        <v>592</v>
      </c>
      <c r="B9" s="32"/>
      <c r="C9" s="125"/>
      <c r="D9" s="24"/>
    </row>
    <row r="10" s="4" customFormat="1" ht="23.5" customHeight="1" spans="1:4">
      <c r="A10" s="17" t="s">
        <v>593</v>
      </c>
      <c r="B10" s="32"/>
      <c r="C10" s="125"/>
      <c r="D10" s="24"/>
    </row>
    <row r="11" s="4" customFormat="1" ht="23.5" customHeight="1" spans="1:4">
      <c r="A11" s="94" t="s">
        <v>594</v>
      </c>
      <c r="B11" s="165"/>
      <c r="C11" s="138"/>
      <c r="D11" s="23"/>
    </row>
    <row r="12" s="4" customFormat="1" ht="23.5" customHeight="1" spans="1:4">
      <c r="A12" s="17" t="s">
        <v>595</v>
      </c>
      <c r="B12" s="32"/>
      <c r="C12" s="125"/>
      <c r="D12" s="24"/>
    </row>
    <row r="13" s="4" customFormat="1" ht="23.5" customHeight="1" spans="1:4">
      <c r="A13" s="17" t="s">
        <v>596</v>
      </c>
      <c r="B13" s="32"/>
      <c r="C13" s="125"/>
      <c r="D13" s="24"/>
    </row>
    <row r="14" s="4" customFormat="1" ht="23.5" customHeight="1" spans="1:4">
      <c r="A14" s="17" t="s">
        <v>597</v>
      </c>
      <c r="B14" s="32"/>
      <c r="C14" s="125"/>
      <c r="D14" s="24"/>
    </row>
    <row r="15" s="4" customFormat="1" ht="23.5" customHeight="1" spans="1:4">
      <c r="A15" s="16" t="s">
        <v>598</v>
      </c>
      <c r="B15" s="32"/>
      <c r="C15" s="125"/>
      <c r="D15" s="24"/>
    </row>
    <row r="16" s="4" customFormat="1" ht="23.5" customHeight="1" spans="1:4">
      <c r="A16" s="94" t="s">
        <v>599</v>
      </c>
      <c r="B16" s="128"/>
      <c r="C16" s="138"/>
      <c r="D16" s="23"/>
    </row>
    <row r="17" s="4" customFormat="1" ht="23.5" customHeight="1" spans="1:4">
      <c r="A17" s="17" t="s">
        <v>600</v>
      </c>
      <c r="B17" s="32"/>
      <c r="C17" s="125"/>
      <c r="D17" s="24"/>
    </row>
    <row r="18" s="4" customFormat="1" ht="23.5" customHeight="1" spans="1:4">
      <c r="A18" s="17" t="s">
        <v>601</v>
      </c>
      <c r="B18" s="32"/>
      <c r="C18" s="125"/>
      <c r="D18" s="24"/>
    </row>
    <row r="19" s="4" customFormat="1" ht="23.5" customHeight="1" spans="1:4">
      <c r="A19" s="17" t="s">
        <v>602</v>
      </c>
      <c r="B19" s="32"/>
      <c r="C19" s="125"/>
      <c r="D19" s="24"/>
    </row>
    <row r="20" s="4" customFormat="1" ht="23.5" customHeight="1" spans="1:4">
      <c r="A20" s="17" t="s">
        <v>592</v>
      </c>
      <c r="B20" s="32"/>
      <c r="C20" s="125"/>
      <c r="D20" s="24"/>
    </row>
    <row r="21" s="4" customFormat="1" ht="23.5" customHeight="1" spans="1:4">
      <c r="A21" s="17" t="s">
        <v>603</v>
      </c>
      <c r="B21" s="32"/>
      <c r="C21" s="125"/>
      <c r="D21" s="24"/>
    </row>
    <row r="22" s="4" customFormat="1" ht="23.5" customHeight="1" spans="1:4">
      <c r="A22" s="94" t="s">
        <v>604</v>
      </c>
      <c r="B22" s="128"/>
      <c r="C22" s="138"/>
      <c r="D22" s="23"/>
    </row>
    <row r="23" s="4" customFormat="1" ht="23.5" customHeight="1" spans="1:4">
      <c r="A23" s="140" t="s">
        <v>605</v>
      </c>
      <c r="B23" s="166"/>
      <c r="C23" s="125"/>
      <c r="D23" s="24"/>
    </row>
    <row r="24" s="4" customFormat="1" ht="23.5" customHeight="1" spans="1:4">
      <c r="A24" s="140" t="s">
        <v>606</v>
      </c>
      <c r="B24" s="166"/>
      <c r="C24" s="125"/>
      <c r="D24" s="24"/>
    </row>
    <row r="25" s="4" customFormat="1" ht="23.5" customHeight="1" spans="1:4">
      <c r="A25" s="140" t="s">
        <v>607</v>
      </c>
      <c r="B25" s="166"/>
      <c r="C25" s="125"/>
      <c r="D25" s="24"/>
    </row>
    <row r="26" s="4" customFormat="1" ht="23.5" customHeight="1" spans="1:4">
      <c r="A26" s="94" t="s">
        <v>608</v>
      </c>
      <c r="B26" s="128"/>
      <c r="C26" s="138"/>
      <c r="D26" s="23"/>
    </row>
    <row r="27" s="4" customFormat="1" ht="23.5" customHeight="1" spans="1:4">
      <c r="A27" s="17" t="s">
        <v>609</v>
      </c>
      <c r="B27" s="32"/>
      <c r="C27" s="125"/>
      <c r="D27" s="24"/>
    </row>
    <row r="28" s="4" customFormat="1" ht="23.5" customHeight="1" spans="1:4">
      <c r="A28" s="94" t="s">
        <v>610</v>
      </c>
      <c r="B28" s="32">
        <v>1</v>
      </c>
      <c r="C28" s="125">
        <v>1</v>
      </c>
      <c r="D28" s="24">
        <f>(C28-B28)/B28*100</f>
        <v>0</v>
      </c>
    </row>
    <row r="29" s="4" customFormat="1" ht="23.5" customHeight="1" spans="1:4">
      <c r="A29" s="17"/>
      <c r="B29" s="32"/>
      <c r="C29" s="125"/>
      <c r="D29" s="24"/>
    </row>
    <row r="30" ht="23.5" customHeight="1" spans="1:4">
      <c r="A30" s="140"/>
      <c r="B30" s="32"/>
      <c r="C30" s="125"/>
      <c r="D30" s="23"/>
    </row>
    <row r="31" ht="23.5" customHeight="1" spans="1:4">
      <c r="A31" s="167" t="s">
        <v>611</v>
      </c>
      <c r="B31" s="165">
        <f>B5+B11+B16+B22+B26+B28</f>
        <v>1</v>
      </c>
      <c r="C31" s="165">
        <f>C5+C11+C16+C22+C26+C28</f>
        <v>1</v>
      </c>
      <c r="D31" s="23"/>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2">
    <mergeCell ref="A2:D2"/>
    <mergeCell ref="C3:D3"/>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6"/>
  <sheetViews>
    <sheetView showZeros="0" view="pageBreakPreview" zoomScaleNormal="100" workbookViewId="0">
      <selection activeCell="E12" sqref="E12"/>
    </sheetView>
  </sheetViews>
  <sheetFormatPr defaultColWidth="8.875" defaultRowHeight="14.25" outlineLevelCol="3"/>
  <cols>
    <col min="1" max="1" width="45.5" style="2" customWidth="1"/>
    <col min="2" max="3" width="12.875" style="2" customWidth="1"/>
    <col min="4" max="4" width="12.875" style="149" customWidth="1"/>
    <col min="5" max="20" width="9" style="2" customWidth="1"/>
    <col min="21" max="16384" width="8.875" style="2"/>
  </cols>
  <sheetData>
    <row r="1" s="88" customFormat="1" ht="24" customHeight="1" spans="1:2">
      <c r="A1" s="89" t="s">
        <v>612</v>
      </c>
      <c r="B1" s="90"/>
    </row>
    <row r="2" s="44" customFormat="1" ht="42" customHeight="1" spans="1:4">
      <c r="A2" s="174" t="s">
        <v>613</v>
      </c>
      <c r="B2" s="175"/>
      <c r="C2" s="175"/>
      <c r="D2" s="175"/>
    </row>
    <row r="3" s="171" customFormat="1" ht="27" customHeight="1" spans="2:4">
      <c r="B3" s="176" t="s">
        <v>583</v>
      </c>
      <c r="C3" s="176"/>
      <c r="D3" s="176"/>
    </row>
    <row r="4" s="172" customFormat="1" ht="30" customHeight="1" spans="1:4">
      <c r="A4" s="120" t="s">
        <v>574</v>
      </c>
      <c r="B4" s="51" t="s">
        <v>585</v>
      </c>
      <c r="C4" s="136" t="s">
        <v>586</v>
      </c>
      <c r="D4" s="136" t="s">
        <v>587</v>
      </c>
    </row>
    <row r="5" s="172" customFormat="1" ht="24" customHeight="1" spans="1:4">
      <c r="A5" s="139" t="s">
        <v>614</v>
      </c>
      <c r="B5" s="128">
        <f>SUM(B6:B11)</f>
        <v>1</v>
      </c>
      <c r="C5" s="128">
        <f>SUM(C6:C11)</f>
        <v>1</v>
      </c>
      <c r="D5" s="123"/>
    </row>
    <row r="6" s="172" customFormat="1" ht="24" customHeight="1" spans="1:4">
      <c r="A6" s="152" t="s">
        <v>615</v>
      </c>
      <c r="B6" s="128"/>
      <c r="C6" s="128"/>
      <c r="D6" s="126"/>
    </row>
    <row r="7" s="148" customFormat="1" ht="24" customHeight="1" spans="1:4">
      <c r="A7" s="153" t="s">
        <v>616</v>
      </c>
      <c r="B7" s="124"/>
      <c r="C7" s="124"/>
      <c r="D7" s="154"/>
    </row>
    <row r="8" s="148" customFormat="1" ht="24" customHeight="1" spans="1:4">
      <c r="A8" s="153" t="s">
        <v>617</v>
      </c>
      <c r="B8" s="124"/>
      <c r="C8" s="124"/>
      <c r="D8" s="154"/>
    </row>
    <row r="9" s="148" customFormat="1" ht="24" customHeight="1" spans="1:4">
      <c r="A9" s="153" t="s">
        <v>618</v>
      </c>
      <c r="B9" s="124">
        <v>1</v>
      </c>
      <c r="C9" s="124">
        <v>1</v>
      </c>
      <c r="D9" s="154"/>
    </row>
    <row r="10" s="148" customFormat="1" ht="24" customHeight="1" spans="1:4">
      <c r="A10" s="153" t="s">
        <v>619</v>
      </c>
      <c r="B10" s="124"/>
      <c r="C10" s="124"/>
      <c r="D10" s="154"/>
    </row>
    <row r="11" s="172" customFormat="1" ht="24" customHeight="1" spans="1:4">
      <c r="A11" s="153" t="s">
        <v>620</v>
      </c>
      <c r="B11" s="124"/>
      <c r="C11" s="124"/>
      <c r="D11" s="154"/>
    </row>
    <row r="12" s="148" customFormat="1" ht="24" customHeight="1" spans="1:4">
      <c r="A12" s="139" t="s">
        <v>621</v>
      </c>
      <c r="B12" s="128"/>
      <c r="C12" s="128"/>
      <c r="D12" s="126"/>
    </row>
    <row r="13" s="148" customFormat="1" ht="24" customHeight="1" spans="1:4">
      <c r="A13" s="153" t="s">
        <v>622</v>
      </c>
      <c r="B13" s="124"/>
      <c r="C13" s="124"/>
      <c r="D13" s="154"/>
    </row>
    <row r="14" s="4" customFormat="1" ht="24" customHeight="1" spans="1:4">
      <c r="A14" s="153" t="s">
        <v>623</v>
      </c>
      <c r="B14" s="124"/>
      <c r="C14" s="124"/>
      <c r="D14" s="154"/>
    </row>
    <row r="15" s="4" customFormat="1" ht="24" customHeight="1" spans="1:4">
      <c r="A15" s="153" t="s">
        <v>624</v>
      </c>
      <c r="B15" s="124"/>
      <c r="C15" s="124"/>
      <c r="D15" s="154"/>
    </row>
    <row r="16" s="173" customFormat="1" ht="24" customHeight="1" spans="1:4">
      <c r="A16" s="98" t="s">
        <v>619</v>
      </c>
      <c r="B16" s="124"/>
      <c r="C16" s="124"/>
      <c r="D16" s="154"/>
    </row>
    <row r="17" s="4" customFormat="1" ht="24" customHeight="1" spans="1:4">
      <c r="A17" s="98" t="s">
        <v>625</v>
      </c>
      <c r="B17" s="155"/>
      <c r="C17" s="124"/>
      <c r="D17" s="154"/>
    </row>
    <row r="18" s="173" customFormat="1" ht="24" customHeight="1" spans="1:4">
      <c r="A18" s="139" t="s">
        <v>626</v>
      </c>
      <c r="B18" s="128"/>
      <c r="C18" s="128"/>
      <c r="D18" s="126"/>
    </row>
    <row r="19" s="4" customFormat="1" ht="24" customHeight="1" spans="1:4">
      <c r="A19" s="153" t="s">
        <v>627</v>
      </c>
      <c r="B19" s="155"/>
      <c r="C19" s="124"/>
      <c r="D19" s="154"/>
    </row>
    <row r="20" s="173" customFormat="1" ht="24" customHeight="1" spans="1:4">
      <c r="A20" s="139" t="s">
        <v>628</v>
      </c>
      <c r="B20" s="128"/>
      <c r="C20" s="128"/>
      <c r="D20" s="126"/>
    </row>
    <row r="21" s="4" customFormat="1" ht="24" customHeight="1" spans="1:4">
      <c r="A21" s="98" t="s">
        <v>629</v>
      </c>
      <c r="B21" s="124"/>
      <c r="C21" s="124"/>
      <c r="D21" s="154"/>
    </row>
    <row r="22" s="4" customFormat="1" ht="24" customHeight="1" spans="1:4">
      <c r="A22" s="17"/>
      <c r="B22" s="124"/>
      <c r="C22" s="125"/>
      <c r="D22" s="126"/>
    </row>
    <row r="23" s="4" customFormat="1" ht="24" customHeight="1" spans="1:4">
      <c r="A23" s="127" t="s">
        <v>630</v>
      </c>
      <c r="B23" s="128">
        <f>B5+B12+B18+B20</f>
        <v>1</v>
      </c>
      <c r="C23" s="128">
        <f>C5+C12+C18+C20</f>
        <v>1</v>
      </c>
      <c r="D23" s="126"/>
    </row>
    <row r="24" ht="24" customHeight="1" spans="2:3">
      <c r="B24" s="177"/>
      <c r="C24" s="177"/>
    </row>
    <row r="25" ht="24" customHeight="1" spans="2:3">
      <c r="B25" s="177"/>
      <c r="C25" s="177"/>
    </row>
    <row r="26" ht="24" customHeight="1" spans="2:3">
      <c r="B26" s="9"/>
      <c r="C26" s="9"/>
    </row>
    <row r="27" ht="24" customHeight="1" spans="2:3">
      <c r="B27" s="9"/>
      <c r="C27" s="9"/>
    </row>
    <row r="28" ht="24" customHeight="1" spans="2:3">
      <c r="B28" s="9"/>
      <c r="C28" s="9"/>
    </row>
    <row r="29" ht="24" customHeight="1" spans="1:3">
      <c r="A29" s="178"/>
      <c r="B29" s="9"/>
      <c r="C29" s="9"/>
    </row>
    <row r="30" ht="24" customHeight="1" spans="2:3">
      <c r="B30" s="9"/>
      <c r="C30" s="9"/>
    </row>
    <row r="31" ht="24" customHeight="1" spans="2:3">
      <c r="B31" s="9"/>
      <c r="C31" s="9"/>
    </row>
    <row r="32" ht="24" customHeight="1" spans="2:3">
      <c r="B32" s="9"/>
      <c r="C32" s="9"/>
    </row>
    <row r="33" ht="24" customHeight="1" spans="2:3">
      <c r="B33" s="9"/>
      <c r="C33" s="9"/>
    </row>
    <row r="34" ht="24" customHeight="1" spans="2:3">
      <c r="B34" s="9"/>
      <c r="C34" s="9"/>
    </row>
    <row r="35" ht="24" customHeight="1" spans="1:3">
      <c r="A35" s="105"/>
      <c r="B35" s="177"/>
      <c r="C35" s="177"/>
    </row>
    <row r="36" ht="24" customHeight="1" spans="2:3">
      <c r="B36" s="177"/>
      <c r="C36" s="177"/>
    </row>
    <row r="37" ht="24" customHeight="1" spans="2:3">
      <c r="B37" s="9"/>
      <c r="C37" s="9"/>
    </row>
    <row r="38" ht="24" customHeight="1" spans="2:3">
      <c r="B38" s="9"/>
      <c r="C38" s="9"/>
    </row>
    <row r="39" ht="24" customHeight="1" spans="2:3">
      <c r="B39" s="177"/>
      <c r="C39" s="177"/>
    </row>
    <row r="40" ht="24" customHeight="1" spans="2:3">
      <c r="B40" s="9"/>
      <c r="C40" s="9"/>
    </row>
    <row r="41" ht="24" customHeight="1" spans="1:3">
      <c r="A41" s="105"/>
      <c r="B41" s="177"/>
      <c r="C41" s="177"/>
    </row>
    <row r="42" ht="24" customHeight="1" spans="2:3">
      <c r="B42" s="177"/>
      <c r="C42" s="177"/>
    </row>
    <row r="43" ht="24" customHeight="1" spans="2:3">
      <c r="B43" s="9"/>
      <c r="C43" s="9"/>
    </row>
    <row r="44" ht="24" customHeight="1" spans="2:3">
      <c r="B44" s="9"/>
      <c r="C44" s="9"/>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2">
    <mergeCell ref="A2:D2"/>
    <mergeCell ref="B3:D3"/>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A2" sqref="A2:D2"/>
    </sheetView>
  </sheetViews>
  <sheetFormatPr defaultColWidth="8.875" defaultRowHeight="14.25" outlineLevelCol="3"/>
  <cols>
    <col min="1" max="1" width="28.625" style="132" customWidth="1"/>
    <col min="2" max="2" width="12.625" style="132" customWidth="1"/>
    <col min="3" max="3" width="28.625" style="132" customWidth="1"/>
    <col min="4" max="4" width="12.625" style="132" customWidth="1"/>
    <col min="5" max="24" width="9" style="132" customWidth="1"/>
    <col min="25" max="16384" width="8.875" style="132"/>
  </cols>
  <sheetData>
    <row r="1" s="88" customFormat="1" ht="24" customHeight="1" spans="1:2">
      <c r="A1" s="89" t="s">
        <v>631</v>
      </c>
      <c r="B1" s="90"/>
    </row>
    <row r="2" s="129" customFormat="1" ht="42" customHeight="1" spans="1:1">
      <c r="A2" s="133" t="s">
        <v>632</v>
      </c>
    </row>
    <row r="3" s="130" customFormat="1" ht="27" customHeight="1" spans="2:4">
      <c r="B3" s="134"/>
      <c r="C3" s="134"/>
      <c r="D3" s="134" t="s">
        <v>3</v>
      </c>
    </row>
    <row r="4" s="131" customFormat="1" ht="30" customHeight="1" spans="1:4">
      <c r="A4" s="135" t="s">
        <v>68</v>
      </c>
      <c r="B4" s="136" t="s">
        <v>5</v>
      </c>
      <c r="C4" s="135" t="s">
        <v>69</v>
      </c>
      <c r="D4" s="136" t="s">
        <v>5</v>
      </c>
    </row>
    <row r="5" s="131" customFormat="1" ht="24" customHeight="1" spans="1:4">
      <c r="A5" s="137" t="s">
        <v>633</v>
      </c>
      <c r="B5" s="138">
        <v>1</v>
      </c>
      <c r="C5" s="139" t="s">
        <v>634</v>
      </c>
      <c r="D5" s="123">
        <v>1</v>
      </c>
    </row>
    <row r="6" s="131" customFormat="1" ht="24" customHeight="1" spans="1:4">
      <c r="A6" s="137" t="s">
        <v>72</v>
      </c>
      <c r="B6" s="138"/>
      <c r="C6" s="137" t="s">
        <v>73</v>
      </c>
      <c r="D6" s="99"/>
    </row>
    <row r="7" ht="24" customHeight="1" spans="1:4">
      <c r="A7" s="140" t="s">
        <v>635</v>
      </c>
      <c r="B7" s="125"/>
      <c r="C7" s="140" t="s">
        <v>636</v>
      </c>
      <c r="D7" s="32"/>
    </row>
    <row r="8" ht="24" customHeight="1" spans="1:4">
      <c r="A8" s="140" t="s">
        <v>637</v>
      </c>
      <c r="B8" s="125"/>
      <c r="C8" s="141" t="s">
        <v>638</v>
      </c>
      <c r="D8" s="32"/>
    </row>
    <row r="9" ht="24" customHeight="1" spans="1:4">
      <c r="A9" s="142"/>
      <c r="B9" s="143"/>
      <c r="C9" s="144"/>
      <c r="D9" s="170"/>
    </row>
    <row r="10" ht="24" customHeight="1" spans="1:4">
      <c r="A10" s="135" t="s">
        <v>115</v>
      </c>
      <c r="B10" s="145">
        <v>1</v>
      </c>
      <c r="C10" s="135" t="s">
        <v>116</v>
      </c>
      <c r="D10" s="145">
        <v>1</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6"/>
  <sheetViews>
    <sheetView showZeros="0" view="pageBreakPreview" zoomScaleNormal="100" workbookViewId="0">
      <selection activeCell="C4" sqref="C4"/>
    </sheetView>
  </sheetViews>
  <sheetFormatPr defaultColWidth="8.875" defaultRowHeight="14.25"/>
  <cols>
    <col min="1" max="1" width="44.875" style="159" customWidth="1"/>
    <col min="2" max="3" width="12.5" style="160" customWidth="1"/>
    <col min="4" max="4" width="12.5" style="161" customWidth="1"/>
    <col min="5" max="19" width="9" style="160" customWidth="1"/>
    <col min="20" max="211" width="8.875" style="160"/>
    <col min="212" max="234" width="9" style="160" customWidth="1"/>
    <col min="235" max="243" width="9" style="149" customWidth="1"/>
    <col min="244" max="16384" width="8.875" style="149"/>
  </cols>
  <sheetData>
    <row r="1" s="88" customFormat="1" ht="24" customHeight="1" spans="1:2">
      <c r="A1" s="89" t="s">
        <v>639</v>
      </c>
      <c r="B1" s="90"/>
    </row>
    <row r="2" s="156" customFormat="1" ht="42" customHeight="1" spans="1:235">
      <c r="A2" s="162" t="s">
        <v>582</v>
      </c>
      <c r="B2" s="162"/>
      <c r="C2" s="162"/>
      <c r="D2" s="163"/>
      <c r="IA2" s="146"/>
    </row>
    <row r="3" s="151" customFormat="1" ht="27" customHeight="1" spans="1:235">
      <c r="A3" s="164"/>
      <c r="B3" s="119"/>
      <c r="C3" s="119"/>
      <c r="D3" s="119" t="s">
        <v>583</v>
      </c>
      <c r="IA3" s="119"/>
    </row>
    <row r="4" s="157" customFormat="1" ht="30" customHeight="1" spans="1:235">
      <c r="A4" s="101" t="s">
        <v>584</v>
      </c>
      <c r="B4" s="51" t="s">
        <v>585</v>
      </c>
      <c r="C4" s="136" t="s">
        <v>586</v>
      </c>
      <c r="D4" s="136" t="s">
        <v>587</v>
      </c>
      <c r="IA4" s="168"/>
    </row>
    <row r="5" s="158" customFormat="1" ht="22.5" customHeight="1" spans="1:235">
      <c r="A5" s="94" t="s">
        <v>588</v>
      </c>
      <c r="B5" s="128"/>
      <c r="C5" s="138"/>
      <c r="D5" s="123"/>
      <c r="IA5" s="169"/>
    </row>
    <row r="6" s="158" customFormat="1" ht="22.5" customHeight="1" spans="1:235">
      <c r="A6" s="17" t="s">
        <v>589</v>
      </c>
      <c r="B6" s="128"/>
      <c r="C6" s="138"/>
      <c r="D6" s="23"/>
      <c r="IA6" s="169"/>
    </row>
    <row r="7" s="158" customFormat="1" ht="22.5" customHeight="1" spans="1:235">
      <c r="A7" s="17" t="s">
        <v>590</v>
      </c>
      <c r="B7" s="128"/>
      <c r="C7" s="125"/>
      <c r="D7" s="24"/>
      <c r="IA7" s="169"/>
    </row>
    <row r="8" s="158" customFormat="1" ht="22.5" customHeight="1" spans="1:235">
      <c r="A8" s="17" t="s">
        <v>591</v>
      </c>
      <c r="B8" s="32"/>
      <c r="C8" s="125"/>
      <c r="D8" s="24"/>
      <c r="IA8" s="169"/>
    </row>
    <row r="9" s="158" customFormat="1" ht="22.5" customHeight="1" spans="1:235">
      <c r="A9" s="17" t="s">
        <v>592</v>
      </c>
      <c r="B9" s="32"/>
      <c r="C9" s="125"/>
      <c r="D9" s="24"/>
      <c r="IA9" s="169"/>
    </row>
    <row r="10" s="158" customFormat="1" ht="22.5" customHeight="1" spans="1:235">
      <c r="A10" s="17" t="s">
        <v>593</v>
      </c>
      <c r="B10" s="32"/>
      <c r="C10" s="125"/>
      <c r="D10" s="24"/>
      <c r="IA10" s="169"/>
    </row>
    <row r="11" s="158" customFormat="1" ht="22.5" customHeight="1" spans="1:235">
      <c r="A11" s="94" t="s">
        <v>594</v>
      </c>
      <c r="B11" s="165"/>
      <c r="C11" s="138"/>
      <c r="D11" s="23"/>
      <c r="IA11" s="169"/>
    </row>
    <row r="12" s="158" customFormat="1" ht="22.5" customHeight="1" spans="1:235">
      <c r="A12" s="17" t="s">
        <v>595</v>
      </c>
      <c r="B12" s="32"/>
      <c r="C12" s="125"/>
      <c r="D12" s="24"/>
      <c r="IA12" s="169"/>
    </row>
    <row r="13" s="158" customFormat="1" ht="22.5" customHeight="1" spans="1:235">
      <c r="A13" s="17" t="s">
        <v>596</v>
      </c>
      <c r="B13" s="32"/>
      <c r="C13" s="125"/>
      <c r="D13" s="24"/>
      <c r="IA13" s="169"/>
    </row>
    <row r="14" s="158" customFormat="1" ht="22.5" customHeight="1" spans="1:235">
      <c r="A14" s="17" t="s">
        <v>597</v>
      </c>
      <c r="B14" s="32"/>
      <c r="C14" s="125"/>
      <c r="D14" s="24"/>
      <c r="IA14" s="169"/>
    </row>
    <row r="15" s="158" customFormat="1" ht="22.5" customHeight="1" spans="1:235">
      <c r="A15" s="16" t="s">
        <v>598</v>
      </c>
      <c r="B15" s="32"/>
      <c r="C15" s="125"/>
      <c r="D15" s="24"/>
      <c r="IA15" s="169"/>
    </row>
    <row r="16" s="158" customFormat="1" ht="22.5" customHeight="1" spans="1:235">
      <c r="A16" s="94" t="s">
        <v>599</v>
      </c>
      <c r="B16" s="128"/>
      <c r="C16" s="138"/>
      <c r="D16" s="23"/>
      <c r="IA16" s="169"/>
    </row>
    <row r="17" s="158" customFormat="1" ht="22.5" customHeight="1" spans="1:235">
      <c r="A17" s="17" t="s">
        <v>600</v>
      </c>
      <c r="B17" s="32"/>
      <c r="C17" s="125"/>
      <c r="D17" s="24"/>
      <c r="IA17" s="169"/>
    </row>
    <row r="18" s="158" customFormat="1" ht="22.5" customHeight="1" spans="1:235">
      <c r="A18" s="17" t="s">
        <v>601</v>
      </c>
      <c r="B18" s="32"/>
      <c r="C18" s="125"/>
      <c r="D18" s="24"/>
      <c r="IA18" s="169"/>
    </row>
    <row r="19" s="158" customFormat="1" ht="22.5" customHeight="1" spans="1:235">
      <c r="A19" s="17" t="s">
        <v>602</v>
      </c>
      <c r="B19" s="32"/>
      <c r="C19" s="125"/>
      <c r="D19" s="24"/>
      <c r="IA19" s="169"/>
    </row>
    <row r="20" s="158" customFormat="1" ht="22.5" customHeight="1" spans="1:235">
      <c r="A20" s="17" t="s">
        <v>592</v>
      </c>
      <c r="B20" s="32"/>
      <c r="C20" s="125"/>
      <c r="D20" s="24"/>
      <c r="IA20" s="169"/>
    </row>
    <row r="21" s="158" customFormat="1" ht="22.5" customHeight="1" spans="1:235">
      <c r="A21" s="17" t="s">
        <v>603</v>
      </c>
      <c r="B21" s="32"/>
      <c r="C21" s="125"/>
      <c r="D21" s="24"/>
      <c r="IA21" s="169"/>
    </row>
    <row r="22" s="158" customFormat="1" ht="22.5" customHeight="1" spans="1:235">
      <c r="A22" s="94" t="s">
        <v>604</v>
      </c>
      <c r="B22" s="128"/>
      <c r="C22" s="138"/>
      <c r="D22" s="23"/>
      <c r="IA22" s="169"/>
    </row>
    <row r="23" s="158" customFormat="1" ht="22.5" customHeight="1" spans="1:235">
      <c r="A23" s="140" t="s">
        <v>605</v>
      </c>
      <c r="B23" s="166"/>
      <c r="C23" s="125"/>
      <c r="D23" s="24"/>
      <c r="IA23" s="169"/>
    </row>
    <row r="24" s="158" customFormat="1" ht="22.5" customHeight="1" spans="1:235">
      <c r="A24" s="140" t="s">
        <v>606</v>
      </c>
      <c r="B24" s="166"/>
      <c r="C24" s="125"/>
      <c r="D24" s="24"/>
      <c r="IA24" s="169"/>
    </row>
    <row r="25" s="158" customFormat="1" ht="22.5" customHeight="1" spans="1:235">
      <c r="A25" s="140" t="s">
        <v>607</v>
      </c>
      <c r="B25" s="166"/>
      <c r="C25" s="125"/>
      <c r="D25" s="24"/>
      <c r="IA25" s="169"/>
    </row>
    <row r="26" s="158" customFormat="1" ht="22.5" customHeight="1" spans="1:235">
      <c r="A26" s="94" t="s">
        <v>608</v>
      </c>
      <c r="B26" s="128"/>
      <c r="C26" s="138"/>
      <c r="D26" s="23"/>
      <c r="IA26" s="169"/>
    </row>
    <row r="27" s="158" customFormat="1" ht="22.5" customHeight="1" spans="1:235">
      <c r="A27" s="17" t="s">
        <v>609</v>
      </c>
      <c r="B27" s="32"/>
      <c r="C27" s="125"/>
      <c r="D27" s="24"/>
      <c r="IA27" s="169"/>
    </row>
    <row r="28" s="4" customFormat="1" ht="23.5" customHeight="1" spans="1:4">
      <c r="A28" s="94" t="s">
        <v>610</v>
      </c>
      <c r="B28" s="32">
        <v>1</v>
      </c>
      <c r="C28" s="125">
        <v>1</v>
      </c>
      <c r="D28" s="24">
        <f>(C28-B28)/B28*100</f>
        <v>0</v>
      </c>
    </row>
    <row r="29" s="158" customFormat="1" ht="22.5" customHeight="1" spans="1:235">
      <c r="A29" s="140"/>
      <c r="B29" s="32"/>
      <c r="C29" s="125"/>
      <c r="D29" s="23"/>
      <c r="IA29" s="169"/>
    </row>
    <row r="30" s="158" customFormat="1" ht="22.5" customHeight="1" spans="1:235">
      <c r="A30" s="167" t="s">
        <v>611</v>
      </c>
      <c r="B30" s="165">
        <f>B5+B11+B16+B22+B26+B28</f>
        <v>1</v>
      </c>
      <c r="C30" s="165">
        <f>C5+C11+C16+C22+C26+C28</f>
        <v>1</v>
      </c>
      <c r="D30" s="23"/>
      <c r="IA30" s="169"/>
    </row>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A2:D2"/>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6"/>
  <sheetViews>
    <sheetView showZeros="0" view="pageBreakPreview" zoomScaleNormal="100" workbookViewId="0">
      <selection activeCell="C4" sqref="C4"/>
    </sheetView>
  </sheetViews>
  <sheetFormatPr defaultColWidth="8.875" defaultRowHeight="14.25" outlineLevelCol="6"/>
  <cols>
    <col min="1" max="1" width="43.625" style="149" customWidth="1"/>
    <col min="2" max="4" width="13.5" style="149" customWidth="1"/>
    <col min="5" max="21" width="9" style="149" customWidth="1"/>
    <col min="22" max="16384" width="8.875" style="149"/>
  </cols>
  <sheetData>
    <row r="1" s="88" customFormat="1" ht="24" customHeight="1" spans="1:2">
      <c r="A1" s="89" t="s">
        <v>640</v>
      </c>
      <c r="B1" s="90"/>
    </row>
    <row r="2" s="146" customFormat="1" ht="42" customHeight="1" spans="1:7">
      <c r="A2" s="117" t="s">
        <v>613</v>
      </c>
      <c r="B2" s="118"/>
      <c r="C2" s="118"/>
      <c r="D2" s="118"/>
      <c r="G2" s="150"/>
    </row>
    <row r="3" s="119" customFormat="1" ht="27" customHeight="1" spans="1:4">
      <c r="A3" s="151"/>
      <c r="D3" s="119" t="s">
        <v>583</v>
      </c>
    </row>
    <row r="4" s="147" customFormat="1" ht="30" customHeight="1" spans="1:4">
      <c r="A4" s="120" t="s">
        <v>574</v>
      </c>
      <c r="B4" s="51" t="s">
        <v>585</v>
      </c>
      <c r="C4" s="136" t="s">
        <v>586</v>
      </c>
      <c r="D4" s="136" t="s">
        <v>587</v>
      </c>
    </row>
    <row r="5" s="147" customFormat="1" ht="24" customHeight="1" spans="1:4">
      <c r="A5" s="139" t="s">
        <v>614</v>
      </c>
      <c r="B5" s="128">
        <f>SUM(B6:B11)</f>
        <v>1</v>
      </c>
      <c r="C5" s="128">
        <f>SUM(C6:C11)</f>
        <v>1</v>
      </c>
      <c r="D5" s="123"/>
    </row>
    <row r="6" s="147" customFormat="1" ht="24" customHeight="1" spans="1:4">
      <c r="A6" s="152" t="s">
        <v>641</v>
      </c>
      <c r="B6" s="128"/>
      <c r="C6" s="128"/>
      <c r="D6" s="126"/>
    </row>
    <row r="7" ht="24" customHeight="1" spans="1:4">
      <c r="A7" s="153" t="s">
        <v>616</v>
      </c>
      <c r="B7" s="124"/>
      <c r="C7" s="124"/>
      <c r="D7" s="154"/>
    </row>
    <row r="8" ht="24" customHeight="1" spans="1:4">
      <c r="A8" s="153" t="s">
        <v>617</v>
      </c>
      <c r="B8" s="124"/>
      <c r="C8" s="124"/>
      <c r="D8" s="154"/>
    </row>
    <row r="9" s="148" customFormat="1" ht="24" customHeight="1" spans="1:4">
      <c r="A9" s="153" t="s">
        <v>618</v>
      </c>
      <c r="B9" s="124">
        <v>1</v>
      </c>
      <c r="C9" s="124">
        <v>1</v>
      </c>
      <c r="D9" s="154"/>
    </row>
    <row r="10" ht="24" customHeight="1" spans="1:4">
      <c r="A10" s="153" t="s">
        <v>619</v>
      </c>
      <c r="B10" s="124"/>
      <c r="C10" s="124"/>
      <c r="D10" s="154"/>
    </row>
    <row r="11" ht="24" customHeight="1" spans="1:4">
      <c r="A11" s="153" t="s">
        <v>620</v>
      </c>
      <c r="B11" s="124"/>
      <c r="C11" s="124"/>
      <c r="D11" s="154"/>
    </row>
    <row r="12" ht="24" customHeight="1" spans="1:4">
      <c r="A12" s="139" t="s">
        <v>621</v>
      </c>
      <c r="B12" s="128"/>
      <c r="C12" s="128"/>
      <c r="D12" s="126"/>
    </row>
    <row r="13" ht="24" customHeight="1" spans="1:4">
      <c r="A13" s="153" t="s">
        <v>622</v>
      </c>
      <c r="B13" s="124"/>
      <c r="C13" s="124"/>
      <c r="D13" s="154"/>
    </row>
    <row r="14" ht="24" customHeight="1" spans="1:4">
      <c r="A14" s="153" t="s">
        <v>623</v>
      </c>
      <c r="B14" s="124"/>
      <c r="C14" s="124"/>
      <c r="D14" s="154"/>
    </row>
    <row r="15" ht="24" customHeight="1" spans="1:4">
      <c r="A15" s="153" t="s">
        <v>624</v>
      </c>
      <c r="B15" s="124"/>
      <c r="C15" s="124"/>
      <c r="D15" s="154"/>
    </row>
    <row r="16" ht="24" customHeight="1" spans="1:4">
      <c r="A16" s="98" t="s">
        <v>619</v>
      </c>
      <c r="B16" s="124"/>
      <c r="C16" s="124"/>
      <c r="D16" s="154"/>
    </row>
    <row r="17" ht="24" customHeight="1" spans="1:4">
      <c r="A17" s="98" t="s">
        <v>625</v>
      </c>
      <c r="B17" s="155"/>
      <c r="C17" s="124"/>
      <c r="D17" s="154"/>
    </row>
    <row r="18" ht="24" customHeight="1" spans="1:4">
      <c r="A18" s="139" t="s">
        <v>626</v>
      </c>
      <c r="B18" s="128"/>
      <c r="C18" s="128"/>
      <c r="D18" s="126"/>
    </row>
    <row r="19" ht="24" customHeight="1" spans="1:4">
      <c r="A19" s="153" t="s">
        <v>627</v>
      </c>
      <c r="B19" s="155"/>
      <c r="C19" s="124"/>
      <c r="D19" s="154"/>
    </row>
    <row r="20" ht="24" customHeight="1" spans="1:4">
      <c r="A20" s="139" t="s">
        <v>628</v>
      </c>
      <c r="B20" s="128"/>
      <c r="C20" s="128"/>
      <c r="D20" s="126"/>
    </row>
    <row r="21" ht="24" customHeight="1" spans="1:4">
      <c r="A21" s="98" t="s">
        <v>629</v>
      </c>
      <c r="B21" s="124"/>
      <c r="C21" s="124"/>
      <c r="D21" s="154"/>
    </row>
    <row r="22" ht="24" customHeight="1" spans="1:4">
      <c r="A22" s="17"/>
      <c r="B22" s="124"/>
      <c r="C22" s="125"/>
      <c r="D22" s="126"/>
    </row>
    <row r="23" ht="24" customHeight="1" spans="1:4">
      <c r="A23" s="127" t="s">
        <v>630</v>
      </c>
      <c r="B23" s="128">
        <f>B5+B12+B18+B20</f>
        <v>1</v>
      </c>
      <c r="C23" s="128">
        <f>C5+C12+C18+C20</f>
        <v>1</v>
      </c>
      <c r="D23" s="126"/>
    </row>
    <row r="24" ht="24" customHeight="1" spans="1:1">
      <c r="A24" s="147"/>
    </row>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A2:D2"/>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selection activeCell="A2" sqref="A2:D2"/>
    </sheetView>
  </sheetViews>
  <sheetFormatPr defaultColWidth="8.875" defaultRowHeight="14.25" outlineLevelCol="3"/>
  <cols>
    <col min="1" max="1" width="32.625" style="132" customWidth="1"/>
    <col min="2" max="2" width="12.625" style="132" customWidth="1"/>
    <col min="3" max="3" width="32.625" style="132" customWidth="1"/>
    <col min="4" max="4" width="12.625" style="132" customWidth="1"/>
    <col min="5" max="19" width="9" style="132" customWidth="1"/>
    <col min="20" max="16384" width="8.875" style="132"/>
  </cols>
  <sheetData>
    <row r="1" s="88" customFormat="1" ht="24" customHeight="1" spans="1:2">
      <c r="A1" s="89" t="s">
        <v>642</v>
      </c>
      <c r="B1" s="90"/>
    </row>
    <row r="2" s="129" customFormat="1" ht="42" customHeight="1" spans="1:4">
      <c r="A2" s="133" t="s">
        <v>632</v>
      </c>
      <c r="B2" s="133"/>
      <c r="C2" s="133"/>
      <c r="D2" s="133"/>
    </row>
    <row r="3" s="130" customFormat="1" ht="27" customHeight="1" spans="2:4">
      <c r="B3" s="134"/>
      <c r="C3" s="134"/>
      <c r="D3" s="134" t="s">
        <v>3</v>
      </c>
    </row>
    <row r="4" s="131" customFormat="1" ht="30" customHeight="1" spans="1:4">
      <c r="A4" s="135" t="s">
        <v>68</v>
      </c>
      <c r="B4" s="136" t="s">
        <v>5</v>
      </c>
      <c r="C4" s="135" t="s">
        <v>69</v>
      </c>
      <c r="D4" s="136" t="s">
        <v>5</v>
      </c>
    </row>
    <row r="5" s="131" customFormat="1" ht="24" customHeight="1" spans="1:4">
      <c r="A5" s="137" t="s">
        <v>633</v>
      </c>
      <c r="B5" s="138">
        <v>1</v>
      </c>
      <c r="C5" s="139" t="s">
        <v>634</v>
      </c>
      <c r="D5" s="123">
        <v>1</v>
      </c>
    </row>
    <row r="6" s="131" customFormat="1" ht="24" customHeight="1" spans="1:4">
      <c r="A6" s="137" t="s">
        <v>72</v>
      </c>
      <c r="B6" s="138"/>
      <c r="C6" s="137" t="s">
        <v>73</v>
      </c>
      <c r="D6" s="138"/>
    </row>
    <row r="7" ht="24" customHeight="1" spans="1:4">
      <c r="A7" s="140" t="s">
        <v>635</v>
      </c>
      <c r="B7" s="125"/>
      <c r="C7" s="141" t="s">
        <v>643</v>
      </c>
      <c r="D7" s="125"/>
    </row>
    <row r="8" ht="24" customHeight="1" spans="1:4">
      <c r="A8" s="140" t="s">
        <v>644</v>
      </c>
      <c r="B8" s="125"/>
      <c r="C8" s="140" t="s">
        <v>636</v>
      </c>
      <c r="D8" s="125"/>
    </row>
    <row r="9" ht="24" customHeight="1" spans="1:4">
      <c r="A9" s="140" t="s">
        <v>637</v>
      </c>
      <c r="B9" s="125"/>
      <c r="C9" s="141" t="s">
        <v>638</v>
      </c>
      <c r="D9" s="125"/>
    </row>
    <row r="10" ht="24" customHeight="1" spans="1:4">
      <c r="A10" s="142"/>
      <c r="B10" s="143"/>
      <c r="C10" s="144"/>
      <c r="D10" s="143"/>
    </row>
    <row r="11" ht="24" customHeight="1" spans="1:4">
      <c r="A11" s="135" t="s">
        <v>115</v>
      </c>
      <c r="B11" s="145">
        <v>1</v>
      </c>
      <c r="C11" s="135" t="s">
        <v>116</v>
      </c>
      <c r="D11" s="145">
        <v>1</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03972313348" right="0.590203972313348" top="0.786707251090703" bottom="0.786707251090703" header="0.499937478012926" footer="0.499937478012926"/>
  <pageSetup paperSize="9" scale="93"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workbookViewId="0">
      <selection activeCell="A2" sqref="A2:D2"/>
    </sheetView>
  </sheetViews>
  <sheetFormatPr defaultColWidth="9" defaultRowHeight="13.5" outlineLevelCol="3"/>
  <cols>
    <col min="1" max="1" width="45" style="30" customWidth="1"/>
    <col min="2" max="4" width="11.25" style="30" customWidth="1"/>
    <col min="5" max="32" width="9" style="30"/>
    <col min="33" max="16384" width="60.625" style="30" customWidth="1"/>
  </cols>
  <sheetData>
    <row r="1" s="88" customFormat="1" ht="24" customHeight="1" spans="1:2">
      <c r="A1" s="89" t="s">
        <v>645</v>
      </c>
      <c r="B1" s="90"/>
    </row>
    <row r="2" s="115" customFormat="1" ht="60" customHeight="1" spans="1:4">
      <c r="A2" s="117" t="s">
        <v>646</v>
      </c>
      <c r="B2" s="118"/>
      <c r="C2" s="118"/>
      <c r="D2" s="118"/>
    </row>
    <row r="3" s="116" customFormat="1" ht="27" customHeight="1" spans="4:4">
      <c r="D3" s="119" t="s">
        <v>583</v>
      </c>
    </row>
    <row r="4" ht="36.75" customHeight="1" spans="1:4">
      <c r="A4" s="120" t="s">
        <v>647</v>
      </c>
      <c r="B4" s="121" t="s">
        <v>648</v>
      </c>
      <c r="C4" s="121" t="s">
        <v>5</v>
      </c>
      <c r="D4" s="121" t="s">
        <v>649</v>
      </c>
    </row>
    <row r="5" ht="24" customHeight="1" spans="1:4">
      <c r="A5" s="94" t="s">
        <v>614</v>
      </c>
      <c r="B5" s="122"/>
      <c r="C5" s="122"/>
      <c r="D5" s="123" t="s">
        <v>430</v>
      </c>
    </row>
    <row r="6" ht="24" customHeight="1" spans="1:4">
      <c r="A6" s="17" t="s">
        <v>641</v>
      </c>
      <c r="B6" s="122"/>
      <c r="C6" s="122"/>
      <c r="D6" s="122"/>
    </row>
    <row r="7" ht="24" customHeight="1" spans="1:4">
      <c r="A7" s="98" t="s">
        <v>616</v>
      </c>
      <c r="B7" s="122"/>
      <c r="C7" s="122"/>
      <c r="D7" s="122"/>
    </row>
    <row r="8" ht="24" customHeight="1" spans="1:4">
      <c r="A8" s="98" t="s">
        <v>617</v>
      </c>
      <c r="B8" s="122"/>
      <c r="C8" s="122"/>
      <c r="D8" s="122"/>
    </row>
    <row r="9" ht="24" customHeight="1" spans="1:4">
      <c r="A9" s="98" t="s">
        <v>619</v>
      </c>
      <c r="B9" s="122"/>
      <c r="C9" s="122"/>
      <c r="D9" s="122"/>
    </row>
    <row r="10" ht="24" customHeight="1" spans="1:4">
      <c r="A10" s="98" t="s">
        <v>620</v>
      </c>
      <c r="B10" s="122"/>
      <c r="C10" s="122"/>
      <c r="D10" s="122"/>
    </row>
    <row r="11" ht="24" customHeight="1" spans="1:4">
      <c r="A11" s="111" t="s">
        <v>619</v>
      </c>
      <c r="B11" s="122"/>
      <c r="C11" s="122"/>
      <c r="D11" s="122"/>
    </row>
    <row r="12" ht="24" customHeight="1" spans="1:4">
      <c r="A12" s="111" t="s">
        <v>619</v>
      </c>
      <c r="B12" s="122"/>
      <c r="C12" s="122"/>
      <c r="D12" s="122"/>
    </row>
    <row r="13" ht="24" customHeight="1" spans="1:4">
      <c r="A13" s="17"/>
      <c r="B13" s="124"/>
      <c r="C13" s="125"/>
      <c r="D13" s="126"/>
    </row>
    <row r="14" ht="24" customHeight="1" spans="1:4">
      <c r="A14" s="127" t="s">
        <v>35</v>
      </c>
      <c r="B14" s="128"/>
      <c r="C14" s="128"/>
      <c r="D14" s="126"/>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01"/>
  <sheetViews>
    <sheetView showZeros="0" view="pageBreakPreview" zoomScaleNormal="100" workbookViewId="0">
      <selection activeCell="B52" sqref="B52"/>
    </sheetView>
  </sheetViews>
  <sheetFormatPr defaultColWidth="8.875" defaultRowHeight="14.25"/>
  <cols>
    <col min="1" max="1" width="48.125" style="20" customWidth="1"/>
    <col min="2" max="2" width="32.75" style="20" customWidth="1"/>
    <col min="3" max="3" width="9" style="20" customWidth="1"/>
    <col min="4" max="226" width="8.875" style="20"/>
    <col min="227" max="16384" width="8.875" style="2"/>
  </cols>
  <sheetData>
    <row r="1" s="88" customFormat="1" ht="24" customHeight="1" spans="1:2">
      <c r="A1" s="89" t="s">
        <v>650</v>
      </c>
      <c r="B1" s="90"/>
    </row>
    <row r="2" s="48" customFormat="1" ht="42" customHeight="1" spans="1:228">
      <c r="A2" s="112" t="s">
        <v>651</v>
      </c>
      <c r="B2" s="112"/>
      <c r="HS2" s="44"/>
      <c r="HT2" s="44"/>
    </row>
    <row r="3" s="49" customFormat="1" ht="27" customHeight="1" spans="2:228">
      <c r="B3" s="45" t="s">
        <v>3</v>
      </c>
      <c r="HS3" s="45"/>
      <c r="HT3" s="45"/>
    </row>
    <row r="4" s="110" customFormat="1" ht="30" customHeight="1" spans="1:228">
      <c r="A4" s="113" t="s">
        <v>574</v>
      </c>
      <c r="B4" s="114" t="s">
        <v>5</v>
      </c>
      <c r="HS4" s="105"/>
      <c r="HT4" s="105"/>
    </row>
    <row r="5" s="110" customFormat="1" ht="24" customHeight="1" spans="1:226">
      <c r="A5" s="107" t="s">
        <v>652</v>
      </c>
      <c r="B5" s="99" t="s">
        <v>430</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row>
    <row r="6" s="20" customFormat="1" ht="24" customHeight="1" spans="1:228">
      <c r="A6" s="16" t="s">
        <v>653</v>
      </c>
      <c r="B6" s="32"/>
      <c r="HS6" s="2"/>
      <c r="HT6" s="2"/>
    </row>
    <row r="7" s="20" customFormat="1" ht="24" customHeight="1" spans="1:228">
      <c r="A7" s="17" t="s">
        <v>654</v>
      </c>
      <c r="B7" s="32"/>
      <c r="HS7" s="2"/>
      <c r="HT7" s="2"/>
    </row>
    <row r="8" s="20" customFormat="1" ht="24" customHeight="1" spans="1:228">
      <c r="A8" s="17" t="s">
        <v>655</v>
      </c>
      <c r="B8" s="32"/>
      <c r="HS8" s="2"/>
      <c r="HT8" s="2"/>
    </row>
    <row r="9" s="20" customFormat="1" ht="24" customHeight="1" spans="1:228">
      <c r="A9" s="17" t="s">
        <v>656</v>
      </c>
      <c r="B9" s="32"/>
      <c r="HS9" s="2"/>
      <c r="HT9" s="2"/>
    </row>
    <row r="10" s="20" customFormat="1" ht="24" customHeight="1" spans="1:228">
      <c r="A10" s="111" t="s">
        <v>657</v>
      </c>
      <c r="B10" s="32"/>
      <c r="HS10" s="2"/>
      <c r="HT10" s="2"/>
    </row>
    <row r="11" s="110" customFormat="1" ht="24" customHeight="1" spans="1:226">
      <c r="A11" s="107" t="s">
        <v>658</v>
      </c>
      <c r="B11" s="99">
        <f>SUM(B12:B15)</f>
        <v>0</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row>
    <row r="12" s="20" customFormat="1" ht="24" customHeight="1" spans="1:228">
      <c r="A12" s="16" t="s">
        <v>659</v>
      </c>
      <c r="B12" s="32"/>
      <c r="HS12" s="2"/>
      <c r="HT12" s="2"/>
    </row>
    <row r="13" s="20" customFormat="1" ht="24" customHeight="1" spans="1:228">
      <c r="A13" s="17" t="s">
        <v>660</v>
      </c>
      <c r="B13" s="32"/>
      <c r="HS13" s="2"/>
      <c r="HT13" s="2"/>
    </row>
    <row r="14" s="20" customFormat="1" ht="24" customHeight="1" spans="1:228">
      <c r="A14" s="17" t="s">
        <v>661</v>
      </c>
      <c r="B14" s="32"/>
      <c r="HS14" s="2"/>
      <c r="HT14" s="2"/>
    </row>
    <row r="15" s="20" customFormat="1" ht="24" customHeight="1" spans="1:228">
      <c r="A15" s="17" t="s">
        <v>662</v>
      </c>
      <c r="B15" s="32"/>
      <c r="HS15" s="2"/>
      <c r="HT15" s="2"/>
    </row>
    <row r="16" s="110" customFormat="1" ht="24" customHeight="1" spans="1:226">
      <c r="A16" s="107" t="s">
        <v>663</v>
      </c>
      <c r="B16" s="99">
        <f>SUM(B17:B20)</f>
        <v>0</v>
      </c>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row>
    <row r="17" s="20" customFormat="1" ht="24" customHeight="1" spans="1:228">
      <c r="A17" s="16" t="s">
        <v>664</v>
      </c>
      <c r="B17" s="32"/>
      <c r="HS17" s="2"/>
      <c r="HT17" s="2"/>
    </row>
    <row r="18" s="20" customFormat="1" ht="24" customHeight="1" spans="1:228">
      <c r="A18" s="16" t="s">
        <v>665</v>
      </c>
      <c r="B18" s="32"/>
      <c r="HS18" s="2"/>
      <c r="HT18" s="2"/>
    </row>
    <row r="19" s="20" customFormat="1" ht="24" customHeight="1" spans="1:228">
      <c r="A19" s="16" t="s">
        <v>666</v>
      </c>
      <c r="B19" s="32"/>
      <c r="HS19" s="2"/>
      <c r="HT19" s="2"/>
    </row>
    <row r="20" s="20" customFormat="1" ht="24" customHeight="1" spans="1:228">
      <c r="A20" s="16" t="s">
        <v>667</v>
      </c>
      <c r="B20" s="32"/>
      <c r="HS20" s="2"/>
      <c r="HT20" s="2"/>
    </row>
    <row r="21" s="110" customFormat="1" ht="24" customHeight="1" spans="1:226">
      <c r="A21" s="107" t="s">
        <v>668</v>
      </c>
      <c r="B21" s="99">
        <f>SUM(B22:B26)</f>
        <v>0</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row>
    <row r="22" s="20" customFormat="1" ht="24" customHeight="1" spans="1:2">
      <c r="A22" s="16" t="s">
        <v>669</v>
      </c>
      <c r="B22" s="32"/>
    </row>
    <row r="23" s="20" customFormat="1" ht="24" customHeight="1" spans="1:2">
      <c r="A23" s="16" t="s">
        <v>670</v>
      </c>
      <c r="B23" s="32"/>
    </row>
    <row r="24" s="20" customFormat="1" ht="24" customHeight="1" spans="1:2">
      <c r="A24" s="16" t="s">
        <v>671</v>
      </c>
      <c r="B24" s="32"/>
    </row>
    <row r="25" s="20" customFormat="1" ht="24" customHeight="1" spans="1:2">
      <c r="A25" s="16" t="s">
        <v>672</v>
      </c>
      <c r="B25" s="32"/>
    </row>
    <row r="26" s="20" customFormat="1" ht="24" customHeight="1" spans="1:2">
      <c r="A26" s="16" t="s">
        <v>673</v>
      </c>
      <c r="B26" s="32"/>
    </row>
    <row r="27" s="110" customFormat="1" ht="24" customHeight="1" spans="1:226">
      <c r="A27" s="94" t="s">
        <v>674</v>
      </c>
      <c r="B27" s="99">
        <f>SUM(B28:B33)</f>
        <v>0</v>
      </c>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row>
    <row r="28" s="20" customFormat="1" ht="24" customHeight="1" spans="1:2">
      <c r="A28" s="16" t="s">
        <v>675</v>
      </c>
      <c r="B28" s="32"/>
    </row>
    <row r="29" s="20" customFormat="1" ht="24" customHeight="1" spans="1:2">
      <c r="A29" s="16" t="s">
        <v>676</v>
      </c>
      <c r="B29" s="32"/>
    </row>
    <row r="30" s="20" customFormat="1" ht="24" customHeight="1" spans="1:2">
      <c r="A30" s="16" t="s">
        <v>677</v>
      </c>
      <c r="B30" s="32"/>
    </row>
    <row r="31" s="20" customFormat="1" ht="24" customHeight="1" spans="1:2">
      <c r="A31" s="16" t="s">
        <v>678</v>
      </c>
      <c r="B31" s="32"/>
    </row>
    <row r="32" s="20" customFormat="1" ht="24" customHeight="1" spans="1:2">
      <c r="A32" s="16" t="s">
        <v>679</v>
      </c>
      <c r="B32" s="32"/>
    </row>
    <row r="33" s="20" customFormat="1" ht="24" customHeight="1" spans="1:2">
      <c r="A33" s="16" t="s">
        <v>680</v>
      </c>
      <c r="B33" s="32"/>
    </row>
    <row r="34" s="110" customFormat="1" ht="24" customHeight="1" spans="1:226">
      <c r="A34" s="94" t="s">
        <v>681</v>
      </c>
      <c r="B34" s="99">
        <f>SUM(B35:B39)</f>
        <v>0</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row>
    <row r="35" s="20" customFormat="1" ht="24" customHeight="1" spans="1:2">
      <c r="A35" s="16" t="s">
        <v>682</v>
      </c>
      <c r="B35" s="32"/>
    </row>
    <row r="36" s="20" customFormat="1" ht="24" customHeight="1" spans="1:2">
      <c r="A36" s="16" t="s">
        <v>683</v>
      </c>
      <c r="B36" s="32"/>
    </row>
    <row r="37" s="20" customFormat="1" ht="24" customHeight="1" spans="1:2">
      <c r="A37" s="16" t="s">
        <v>684</v>
      </c>
      <c r="B37" s="32"/>
    </row>
    <row r="38" s="20" customFormat="1" ht="24" customHeight="1" spans="1:2">
      <c r="A38" s="16" t="s">
        <v>685</v>
      </c>
      <c r="B38" s="32"/>
    </row>
    <row r="39" s="20" customFormat="1" ht="24" customHeight="1" spans="1:2">
      <c r="A39" s="16" t="s">
        <v>686</v>
      </c>
      <c r="B39" s="32"/>
    </row>
    <row r="40" s="20" customFormat="1" ht="24" customHeight="1" spans="1:2">
      <c r="A40" s="94" t="s">
        <v>687</v>
      </c>
      <c r="B40" s="99">
        <f>SUM(B41:B44)</f>
        <v>0</v>
      </c>
    </row>
    <row r="41" s="20" customFormat="1" ht="24" customHeight="1" spans="1:2">
      <c r="A41" s="16" t="s">
        <v>688</v>
      </c>
      <c r="B41" s="32"/>
    </row>
    <row r="42" s="20" customFormat="1" ht="24" customHeight="1" spans="1:2">
      <c r="A42" s="16" t="s">
        <v>689</v>
      </c>
      <c r="B42" s="32"/>
    </row>
    <row r="43" s="20" customFormat="1" ht="24" customHeight="1" spans="1:2">
      <c r="A43" s="16" t="s">
        <v>690</v>
      </c>
      <c r="B43" s="32"/>
    </row>
    <row r="44" s="20" customFormat="1" ht="24" customHeight="1" spans="1:2">
      <c r="A44" s="16" t="s">
        <v>691</v>
      </c>
      <c r="B44" s="32"/>
    </row>
    <row r="45" s="20" customFormat="1" ht="24" customHeight="1" spans="1:2">
      <c r="A45" s="94" t="s">
        <v>692</v>
      </c>
      <c r="B45" s="99">
        <f>B46+B47</f>
        <v>0</v>
      </c>
    </row>
    <row r="46" s="20" customFormat="1" ht="24" customHeight="1" spans="1:2">
      <c r="A46" s="16" t="s">
        <v>693</v>
      </c>
      <c r="B46" s="32"/>
    </row>
    <row r="47" s="20" customFormat="1" ht="24" customHeight="1" spans="1:2">
      <c r="A47" s="16" t="s">
        <v>694</v>
      </c>
      <c r="B47" s="32"/>
    </row>
    <row r="48" s="20" customFormat="1" ht="24" customHeight="1" spans="1:2">
      <c r="A48" s="16"/>
      <c r="B48" s="32"/>
    </row>
    <row r="49" s="20" customFormat="1" ht="24" customHeight="1" spans="1:2">
      <c r="A49" s="16"/>
      <c r="B49" s="32"/>
    </row>
    <row r="50" s="20" customFormat="1" ht="24" customHeight="1" spans="1:2">
      <c r="A50" s="16"/>
      <c r="B50" s="32"/>
    </row>
    <row r="51" s="20" customFormat="1" ht="24" customHeight="1" spans="1:2">
      <c r="A51" s="16"/>
      <c r="B51" s="32"/>
    </row>
    <row r="52" s="20" customFormat="1" ht="24" customHeight="1" spans="1:2">
      <c r="A52" s="109" t="s">
        <v>695</v>
      </c>
      <c r="B52" s="99"/>
    </row>
    <row r="53" s="20" customFormat="1" ht="54" customHeight="1" spans="1:256">
      <c r="A53" s="103" t="s">
        <v>696</v>
      </c>
      <c r="B53" s="103"/>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ht="24" customHeight="1"/>
    <row r="55" ht="24" customHeight="1"/>
    <row r="56" ht="24" customHeight="1"/>
    <row r="57" ht="24" customHeight="1"/>
    <row r="58" ht="24" customHeight="1" spans="8:8">
      <c r="H58" s="108"/>
    </row>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sheetData>
  <mergeCells count="2">
    <mergeCell ref="A2:B2"/>
    <mergeCell ref="A53:B53"/>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01"/>
  <sheetViews>
    <sheetView showZeros="0" view="pageBreakPreview" zoomScaleNormal="100" workbookViewId="0">
      <selection activeCell="B5" sqref="B5"/>
    </sheetView>
  </sheetViews>
  <sheetFormatPr defaultColWidth="8.875" defaultRowHeight="14.25"/>
  <cols>
    <col min="1" max="1" width="56" style="20" customWidth="1"/>
    <col min="2" max="2" width="23.375" style="20" customWidth="1"/>
    <col min="3" max="9" width="9" style="20" customWidth="1"/>
    <col min="10" max="232" width="8.875" style="20"/>
    <col min="233" max="16384" width="8.875" style="2"/>
  </cols>
  <sheetData>
    <row r="1" s="88" customFormat="1" ht="24" customHeight="1" spans="1:2">
      <c r="A1" s="89" t="s">
        <v>697</v>
      </c>
      <c r="B1" s="90"/>
    </row>
    <row r="2" s="48" customFormat="1" ht="42" customHeight="1" spans="1:228">
      <c r="A2" s="112" t="s">
        <v>698</v>
      </c>
      <c r="B2" s="112"/>
      <c r="HS2" s="44"/>
      <c r="HT2" s="44"/>
    </row>
    <row r="3" s="49" customFormat="1" ht="27" customHeight="1" spans="2:234">
      <c r="B3" s="45" t="s">
        <v>3</v>
      </c>
      <c r="HY3" s="45"/>
      <c r="HZ3" s="45"/>
    </row>
    <row r="4" s="110" customFormat="1" ht="30" customHeight="1" spans="1:234">
      <c r="A4" s="113" t="s">
        <v>574</v>
      </c>
      <c r="B4" s="114" t="s">
        <v>5</v>
      </c>
      <c r="HY4" s="105"/>
      <c r="HZ4" s="105"/>
    </row>
    <row r="5" s="20" customFormat="1" ht="24" customHeight="1" spans="1:2">
      <c r="A5" s="107" t="s">
        <v>699</v>
      </c>
      <c r="B5" s="99" t="s">
        <v>430</v>
      </c>
    </row>
    <row r="6" s="20" customFormat="1" ht="24" customHeight="1" spans="1:2">
      <c r="A6" s="16" t="s">
        <v>700</v>
      </c>
      <c r="B6" s="32"/>
    </row>
    <row r="7" s="20" customFormat="1" ht="24" customHeight="1" spans="1:2">
      <c r="A7" s="16" t="s">
        <v>701</v>
      </c>
      <c r="B7" s="32"/>
    </row>
    <row r="8" s="20" customFormat="1" ht="24" customHeight="1" spans="1:2">
      <c r="A8" s="16" t="s">
        <v>702</v>
      </c>
      <c r="B8" s="32"/>
    </row>
    <row r="9" s="20" customFormat="1" ht="24" customHeight="1" spans="1:2">
      <c r="A9" s="16" t="s">
        <v>703</v>
      </c>
      <c r="B9" s="32"/>
    </row>
    <row r="10" s="20" customFormat="1" ht="24" customHeight="1" spans="1:2">
      <c r="A10" s="107" t="s">
        <v>704</v>
      </c>
      <c r="B10" s="99">
        <f>SUM(B11:B18)</f>
        <v>0</v>
      </c>
    </row>
    <row r="11" s="20" customFormat="1" ht="24" customHeight="1" spans="1:2">
      <c r="A11" s="16" t="s">
        <v>705</v>
      </c>
      <c r="B11" s="32"/>
    </row>
    <row r="12" s="20" customFormat="1" ht="24" customHeight="1" spans="1:2">
      <c r="A12" s="16" t="s">
        <v>706</v>
      </c>
      <c r="B12" s="32"/>
    </row>
    <row r="13" s="20" customFormat="1" ht="24" customHeight="1" spans="1:2">
      <c r="A13" s="16" t="s">
        <v>702</v>
      </c>
      <c r="B13" s="32"/>
    </row>
    <row r="14" s="20" customFormat="1" ht="24" customHeight="1" spans="1:2">
      <c r="A14" s="16" t="s">
        <v>707</v>
      </c>
      <c r="B14" s="32"/>
    </row>
    <row r="15" s="20" customFormat="1" ht="24" customHeight="1" spans="1:2">
      <c r="A15" s="16" t="s">
        <v>708</v>
      </c>
      <c r="B15" s="32"/>
    </row>
    <row r="16" s="20" customFormat="1" ht="24" customHeight="1" spans="1:2">
      <c r="A16" s="16" t="s">
        <v>709</v>
      </c>
      <c r="B16" s="32"/>
    </row>
    <row r="17" s="20" customFormat="1" ht="24" customHeight="1" spans="1:2">
      <c r="A17" s="16" t="s">
        <v>710</v>
      </c>
      <c r="B17" s="32"/>
    </row>
    <row r="18" s="20" customFormat="1" ht="24" customHeight="1" spans="1:2">
      <c r="A18" s="16" t="s">
        <v>711</v>
      </c>
      <c r="B18" s="32"/>
    </row>
    <row r="19" s="20" customFormat="1" ht="24" customHeight="1" spans="1:2">
      <c r="A19" s="107" t="s">
        <v>712</v>
      </c>
      <c r="B19" s="99">
        <f>SUM(B20:B22)</f>
        <v>0</v>
      </c>
    </row>
    <row r="20" s="20" customFormat="1" ht="24" customHeight="1" spans="1:2">
      <c r="A20" s="16" t="s">
        <v>713</v>
      </c>
      <c r="B20" s="32"/>
    </row>
    <row r="21" s="20" customFormat="1" ht="24" customHeight="1" spans="1:2">
      <c r="A21" s="16" t="s">
        <v>714</v>
      </c>
      <c r="B21" s="32"/>
    </row>
    <row r="22" s="20" customFormat="1" ht="24" customHeight="1" spans="1:2">
      <c r="A22" s="16" t="s">
        <v>715</v>
      </c>
      <c r="B22" s="32"/>
    </row>
    <row r="23" s="20" customFormat="1" ht="24" customHeight="1" spans="1:2">
      <c r="A23" s="107" t="s">
        <v>716</v>
      </c>
      <c r="B23" s="99">
        <f>SUM(B24:B28)</f>
        <v>0</v>
      </c>
    </row>
    <row r="24" s="20" customFormat="1" ht="24" customHeight="1" spans="1:2">
      <c r="A24" s="16" t="s">
        <v>717</v>
      </c>
      <c r="B24" s="32"/>
    </row>
    <row r="25" s="20" customFormat="1" ht="24" customHeight="1" spans="1:2">
      <c r="A25" s="16" t="s">
        <v>718</v>
      </c>
      <c r="B25" s="32"/>
    </row>
    <row r="26" s="20" customFormat="1" ht="24" customHeight="1" spans="1:2">
      <c r="A26" s="16" t="s">
        <v>719</v>
      </c>
      <c r="B26" s="32"/>
    </row>
    <row r="27" s="20" customFormat="1" ht="24" customHeight="1" spans="1:2">
      <c r="A27" s="16" t="s">
        <v>720</v>
      </c>
      <c r="B27" s="32"/>
    </row>
    <row r="28" s="20" customFormat="1" ht="24" customHeight="1" spans="1:2">
      <c r="A28" s="16" t="s">
        <v>721</v>
      </c>
      <c r="B28" s="32"/>
    </row>
    <row r="29" s="20" customFormat="1" ht="24" customHeight="1" spans="1:2">
      <c r="A29" s="94" t="s">
        <v>722</v>
      </c>
      <c r="B29" s="99">
        <f>SUM(B30:B33)</f>
        <v>0</v>
      </c>
    </row>
    <row r="30" s="20" customFormat="1" ht="24" customHeight="1" spans="1:2">
      <c r="A30" s="16" t="s">
        <v>723</v>
      </c>
      <c r="B30" s="32"/>
    </row>
    <row r="31" s="20" customFormat="1" ht="24" customHeight="1" spans="1:2">
      <c r="A31" s="16" t="s">
        <v>724</v>
      </c>
      <c r="B31" s="32"/>
    </row>
    <row r="32" s="20" customFormat="1" ht="24" customHeight="1" spans="1:2">
      <c r="A32" s="16" t="s">
        <v>725</v>
      </c>
      <c r="B32" s="32"/>
    </row>
    <row r="33" s="20" customFormat="1" ht="24" customHeight="1" spans="1:2">
      <c r="A33" s="16" t="s">
        <v>726</v>
      </c>
      <c r="B33" s="32"/>
    </row>
    <row r="34" s="20" customFormat="1" ht="24" customHeight="1" spans="1:2">
      <c r="A34" s="94" t="s">
        <v>727</v>
      </c>
      <c r="B34" s="99">
        <f>SUM(B35:B37)</f>
        <v>0</v>
      </c>
    </row>
    <row r="35" s="20" customFormat="1" ht="24" customHeight="1" spans="1:2">
      <c r="A35" s="16" t="s">
        <v>728</v>
      </c>
      <c r="B35" s="32"/>
    </row>
    <row r="36" s="20" customFormat="1" ht="24" customHeight="1" spans="1:2">
      <c r="A36" s="16" t="s">
        <v>725</v>
      </c>
      <c r="B36" s="32"/>
    </row>
    <row r="37" s="20" customFormat="1" ht="24" customHeight="1" spans="1:2">
      <c r="A37" s="16" t="s">
        <v>729</v>
      </c>
      <c r="B37" s="32"/>
    </row>
    <row r="38" s="20" customFormat="1" ht="24" customHeight="1" spans="1:2">
      <c r="A38" s="94" t="s">
        <v>730</v>
      </c>
      <c r="B38" s="99">
        <f>SUM(B39:B41)</f>
        <v>0</v>
      </c>
    </row>
    <row r="39" s="20" customFormat="1" ht="24" customHeight="1" spans="1:2">
      <c r="A39" s="16" t="s">
        <v>731</v>
      </c>
      <c r="B39" s="32"/>
    </row>
    <row r="40" s="20" customFormat="1" ht="24" customHeight="1" spans="1:2">
      <c r="A40" s="16" t="s">
        <v>732</v>
      </c>
      <c r="B40" s="32"/>
    </row>
    <row r="41" s="20" customFormat="1" ht="24" customHeight="1" spans="1:2">
      <c r="A41" s="16" t="s">
        <v>733</v>
      </c>
      <c r="B41" s="32"/>
    </row>
    <row r="42" s="20" customFormat="1" ht="24" customHeight="1" spans="1:2">
      <c r="A42" s="94" t="s">
        <v>734</v>
      </c>
      <c r="B42" s="99">
        <f>B43+B44</f>
        <v>0</v>
      </c>
    </row>
    <row r="43" s="20" customFormat="1" ht="24" customHeight="1" spans="1:2">
      <c r="A43" s="16" t="s">
        <v>735</v>
      </c>
      <c r="B43" s="32"/>
    </row>
    <row r="44" s="20" customFormat="1" ht="24" customHeight="1" spans="1:2">
      <c r="A44" s="16" t="s">
        <v>736</v>
      </c>
      <c r="B44" s="32"/>
    </row>
    <row r="45" s="20" customFormat="1" ht="24" customHeight="1" spans="1:2">
      <c r="A45" s="16"/>
      <c r="B45" s="32"/>
    </row>
    <row r="46" s="20" customFormat="1" ht="24" customHeight="1" spans="1:2">
      <c r="A46" s="16"/>
      <c r="B46" s="32"/>
    </row>
    <row r="47" s="20" customFormat="1" ht="24" customHeight="1" spans="1:2">
      <c r="A47" s="16"/>
      <c r="B47" s="32"/>
    </row>
    <row r="48" s="20" customFormat="1" ht="24" customHeight="1" spans="1:2">
      <c r="A48" s="16"/>
      <c r="B48" s="32"/>
    </row>
    <row r="49" s="20" customFormat="1" ht="24" customHeight="1" spans="1:2">
      <c r="A49" s="109" t="s">
        <v>737</v>
      </c>
      <c r="B49" s="99"/>
    </row>
    <row r="50" s="20" customFormat="1" ht="71" customHeight="1" spans="1:256">
      <c r="A50" s="103" t="s">
        <v>738</v>
      </c>
      <c r="B50" s="103"/>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ht="24" customHeight="1" spans="8:8">
      <c r="H51" s="108"/>
    </row>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sheetData>
  <mergeCells count="2">
    <mergeCell ref="A2:B2"/>
    <mergeCell ref="A50:B50"/>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
  <sheetViews>
    <sheetView showGridLines="0" showZeros="0" view="pageBreakPreview" zoomScaleNormal="70" workbookViewId="0">
      <selection activeCell="D13" sqref="D13"/>
    </sheetView>
  </sheetViews>
  <sheetFormatPr defaultColWidth="9" defaultRowHeight="15" customHeight="1" outlineLevelCol="5"/>
  <cols>
    <col min="1" max="1" width="32" style="371" customWidth="1"/>
    <col min="2" max="2" width="12.625" style="371" customWidth="1"/>
    <col min="3" max="3" width="12.875" style="385" customWidth="1"/>
    <col min="4" max="4" width="14.5" style="371" customWidth="1"/>
    <col min="5" max="6" width="10.375" style="371" customWidth="1"/>
    <col min="7" max="242" width="9" style="371"/>
    <col min="243" max="16384" width="9" style="4"/>
  </cols>
  <sheetData>
    <row r="1" s="198" customFormat="1" ht="24" customHeight="1" spans="1:6">
      <c r="A1" s="179" t="s">
        <v>33</v>
      </c>
      <c r="B1" s="204"/>
      <c r="C1" s="397"/>
      <c r="D1" s="204"/>
      <c r="E1" s="204"/>
      <c r="F1" s="204"/>
    </row>
    <row r="2" s="366" customFormat="1" ht="42" customHeight="1" spans="1:6">
      <c r="A2" s="398" t="s">
        <v>34</v>
      </c>
      <c r="B2" s="399"/>
      <c r="C2" s="400"/>
      <c r="D2" s="399"/>
      <c r="E2" s="399"/>
      <c r="F2" s="399"/>
    </row>
    <row r="3" s="367" customFormat="1" ht="27" customHeight="1" spans="3:6">
      <c r="C3" s="401"/>
      <c r="F3" s="367" t="s">
        <v>3</v>
      </c>
    </row>
    <row r="4" s="396" customFormat="1" ht="30" customHeight="1" spans="1:6">
      <c r="A4" s="320" t="s">
        <v>4</v>
      </c>
      <c r="B4" s="196" t="s">
        <v>5</v>
      </c>
      <c r="C4" s="402"/>
      <c r="D4" s="196"/>
      <c r="E4" s="196"/>
      <c r="F4" s="196"/>
    </row>
    <row r="5" s="368" customFormat="1" ht="30" customHeight="1" spans="1:6">
      <c r="A5" s="403"/>
      <c r="B5" s="404" t="s">
        <v>35</v>
      </c>
      <c r="C5" s="405" t="s">
        <v>36</v>
      </c>
      <c r="D5" s="404" t="s">
        <v>37</v>
      </c>
      <c r="E5" s="404" t="s">
        <v>38</v>
      </c>
      <c r="F5" s="404" t="s">
        <v>39</v>
      </c>
    </row>
    <row r="6" s="369" customFormat="1" ht="24" customHeight="1" spans="1:6">
      <c r="A6" s="406" t="s">
        <v>40</v>
      </c>
      <c r="B6" s="240">
        <f>SUM(C6:F6)</f>
        <v>19275</v>
      </c>
      <c r="C6" s="240">
        <v>19171</v>
      </c>
      <c r="D6" s="240"/>
      <c r="E6" s="240">
        <v>104</v>
      </c>
      <c r="F6" s="240"/>
    </row>
    <row r="7" s="369" customFormat="1" ht="24" customHeight="1" spans="1:6">
      <c r="A7" s="406" t="s">
        <v>41</v>
      </c>
      <c r="B7" s="240">
        <f t="shared" ref="B7:B32" si="0">SUM(C7:F7)</f>
        <v>0</v>
      </c>
      <c r="C7" s="240">
        <v>0</v>
      </c>
      <c r="D7" s="240"/>
      <c r="E7" s="240">
        <v>0</v>
      </c>
      <c r="F7" s="240"/>
    </row>
    <row r="8" s="369" customFormat="1" ht="24" customHeight="1" spans="1:6">
      <c r="A8" s="406" t="s">
        <v>42</v>
      </c>
      <c r="B8" s="240">
        <f t="shared" si="0"/>
        <v>0</v>
      </c>
      <c r="C8" s="240">
        <v>0</v>
      </c>
      <c r="D8" s="240"/>
      <c r="E8" s="240">
        <v>0</v>
      </c>
      <c r="F8" s="240"/>
    </row>
    <row r="9" s="369" customFormat="1" ht="24" customHeight="1" spans="1:6">
      <c r="A9" s="406" t="s">
        <v>43</v>
      </c>
      <c r="B9" s="240">
        <f t="shared" si="0"/>
        <v>5959</v>
      </c>
      <c r="C9" s="240">
        <v>5486</v>
      </c>
      <c r="D9" s="240"/>
      <c r="E9" s="240">
        <v>473</v>
      </c>
      <c r="F9" s="240"/>
    </row>
    <row r="10" s="369" customFormat="1" ht="24" customHeight="1" spans="1:6">
      <c r="A10" s="406" t="s">
        <v>44</v>
      </c>
      <c r="B10" s="240">
        <f t="shared" si="0"/>
        <v>11163</v>
      </c>
      <c r="C10" s="240">
        <v>10966</v>
      </c>
      <c r="D10" s="240"/>
      <c r="E10" s="240">
        <v>197</v>
      </c>
      <c r="F10" s="240"/>
    </row>
    <row r="11" s="368" customFormat="1" ht="24" customHeight="1" spans="1:6">
      <c r="A11" s="406" t="s">
        <v>45</v>
      </c>
      <c r="B11" s="240">
        <f t="shared" si="0"/>
        <v>228</v>
      </c>
      <c r="C11" s="240">
        <v>138</v>
      </c>
      <c r="D11" s="240"/>
      <c r="E11" s="240">
        <v>90</v>
      </c>
      <c r="F11" s="240"/>
    </row>
    <row r="12" s="369" customFormat="1" ht="24" customHeight="1" spans="1:6">
      <c r="A12" s="406" t="s">
        <v>46</v>
      </c>
      <c r="B12" s="240">
        <f t="shared" si="0"/>
        <v>1624</v>
      </c>
      <c r="C12" s="240">
        <v>1321</v>
      </c>
      <c r="D12" s="240"/>
      <c r="E12" s="240">
        <v>303</v>
      </c>
      <c r="F12" s="240"/>
    </row>
    <row r="13" s="369" customFormat="1" ht="24" customHeight="1" spans="1:6">
      <c r="A13" s="406" t="s">
        <v>47</v>
      </c>
      <c r="B13" s="240">
        <f t="shared" si="0"/>
        <v>15051</v>
      </c>
      <c r="C13" s="240">
        <v>14995</v>
      </c>
      <c r="D13" s="240"/>
      <c r="E13" s="240">
        <v>56</v>
      </c>
      <c r="F13" s="240"/>
    </row>
    <row r="14" s="369" customFormat="1" ht="24" customHeight="1" spans="1:6">
      <c r="A14" s="406" t="s">
        <v>48</v>
      </c>
      <c r="B14" s="240">
        <f t="shared" si="0"/>
        <v>10295</v>
      </c>
      <c r="C14" s="240">
        <v>10087</v>
      </c>
      <c r="D14" s="240"/>
      <c r="E14" s="240">
        <v>208</v>
      </c>
      <c r="F14" s="240"/>
    </row>
    <row r="15" s="369" customFormat="1" ht="24" customHeight="1" spans="1:6">
      <c r="A15" s="406" t="s">
        <v>49</v>
      </c>
      <c r="B15" s="240">
        <f t="shared" si="0"/>
        <v>7155</v>
      </c>
      <c r="C15" s="240">
        <v>193</v>
      </c>
      <c r="D15" s="240"/>
      <c r="E15" s="240">
        <v>6962</v>
      </c>
      <c r="F15" s="240"/>
    </row>
    <row r="16" s="369" customFormat="1" ht="24" customHeight="1" spans="1:6">
      <c r="A16" s="406" t="s">
        <v>50</v>
      </c>
      <c r="B16" s="240">
        <f t="shared" si="0"/>
        <v>7704</v>
      </c>
      <c r="C16" s="240">
        <v>1508</v>
      </c>
      <c r="D16" s="240"/>
      <c r="E16" s="240">
        <v>6196</v>
      </c>
      <c r="F16" s="240"/>
    </row>
    <row r="17" s="369" customFormat="1" ht="24" customHeight="1" spans="1:6">
      <c r="A17" s="406" t="s">
        <v>51</v>
      </c>
      <c r="B17" s="240">
        <f t="shared" si="0"/>
        <v>23519</v>
      </c>
      <c r="C17" s="240">
        <v>12002</v>
      </c>
      <c r="D17" s="240"/>
      <c r="E17" s="240">
        <v>11517</v>
      </c>
      <c r="F17" s="240"/>
    </row>
    <row r="18" s="369" customFormat="1" ht="24" customHeight="1" spans="1:6">
      <c r="A18" s="406" t="s">
        <v>52</v>
      </c>
      <c r="B18" s="240">
        <f t="shared" si="0"/>
        <v>1710</v>
      </c>
      <c r="C18" s="240">
        <v>780</v>
      </c>
      <c r="D18" s="240"/>
      <c r="E18" s="240">
        <v>930</v>
      </c>
      <c r="F18" s="328"/>
    </row>
    <row r="19" s="369" customFormat="1" ht="24" customHeight="1" spans="1:6">
      <c r="A19" s="407" t="s">
        <v>53</v>
      </c>
      <c r="B19" s="240">
        <f t="shared" si="0"/>
        <v>491</v>
      </c>
      <c r="C19" s="240">
        <v>0</v>
      </c>
      <c r="D19" s="240"/>
      <c r="E19" s="240">
        <v>491</v>
      </c>
      <c r="F19" s="240"/>
    </row>
    <row r="20" s="369" customFormat="1" ht="24" customHeight="1" spans="1:6">
      <c r="A20" s="407" t="s">
        <v>54</v>
      </c>
      <c r="B20" s="240">
        <f t="shared" si="0"/>
        <v>830</v>
      </c>
      <c r="C20" s="240">
        <v>245</v>
      </c>
      <c r="D20" s="240"/>
      <c r="E20" s="240">
        <v>585</v>
      </c>
      <c r="F20" s="240"/>
    </row>
    <row r="21" s="369" customFormat="1" ht="24" customHeight="1" spans="1:6">
      <c r="A21" s="407" t="s">
        <v>55</v>
      </c>
      <c r="B21" s="240">
        <f t="shared" si="0"/>
        <v>0</v>
      </c>
      <c r="C21" s="240">
        <v>0</v>
      </c>
      <c r="D21" s="240"/>
      <c r="E21" s="240">
        <v>0</v>
      </c>
      <c r="F21" s="240"/>
    </row>
    <row r="22" s="369" customFormat="1" ht="24" customHeight="1" spans="1:6">
      <c r="A22" s="407" t="s">
        <v>56</v>
      </c>
      <c r="B22" s="240">
        <f t="shared" si="0"/>
        <v>0</v>
      </c>
      <c r="C22" s="240">
        <v>0</v>
      </c>
      <c r="D22" s="240"/>
      <c r="E22" s="240">
        <v>0</v>
      </c>
      <c r="F22" s="240"/>
    </row>
    <row r="23" s="369" customFormat="1" ht="24" customHeight="1" spans="1:6">
      <c r="A23" s="407" t="s">
        <v>57</v>
      </c>
      <c r="B23" s="240">
        <f t="shared" si="0"/>
        <v>425</v>
      </c>
      <c r="C23" s="240">
        <v>421</v>
      </c>
      <c r="D23" s="240"/>
      <c r="E23" s="240">
        <v>4</v>
      </c>
      <c r="F23" s="240"/>
    </row>
    <row r="24" s="369" customFormat="1" ht="24" customHeight="1" spans="1:6">
      <c r="A24" s="407" t="s">
        <v>58</v>
      </c>
      <c r="B24" s="240">
        <f t="shared" si="0"/>
        <v>5641</v>
      </c>
      <c r="C24" s="240">
        <v>5641</v>
      </c>
      <c r="D24" s="240"/>
      <c r="E24" s="240">
        <v>0</v>
      </c>
      <c r="F24" s="240"/>
    </row>
    <row r="25" s="369" customFormat="1" ht="24" customHeight="1" spans="1:6">
      <c r="A25" s="407" t="s">
        <v>59</v>
      </c>
      <c r="B25" s="240">
        <f t="shared" si="0"/>
        <v>151</v>
      </c>
      <c r="C25" s="240">
        <v>93</v>
      </c>
      <c r="D25" s="240"/>
      <c r="E25" s="240">
        <v>58</v>
      </c>
      <c r="F25" s="240"/>
    </row>
    <row r="26" s="369" customFormat="1" ht="24" customHeight="1" spans="1:6">
      <c r="A26" s="407" t="s">
        <v>60</v>
      </c>
      <c r="B26" s="240">
        <f t="shared" si="0"/>
        <v>9316</v>
      </c>
      <c r="C26" s="240">
        <v>822</v>
      </c>
      <c r="D26" s="240"/>
      <c r="E26" s="240">
        <v>8494</v>
      </c>
      <c r="F26" s="240"/>
    </row>
    <row r="27" s="369" customFormat="1" ht="24" customHeight="1" spans="1:6">
      <c r="A27" s="17" t="s">
        <v>61</v>
      </c>
      <c r="B27" s="240">
        <f t="shared" si="0"/>
        <v>0</v>
      </c>
      <c r="C27" s="240">
        <v>0</v>
      </c>
      <c r="D27" s="240"/>
      <c r="E27" s="240">
        <v>0</v>
      </c>
      <c r="F27" s="240"/>
    </row>
    <row r="28" s="369" customFormat="1" ht="24" customHeight="1" spans="1:6">
      <c r="A28" s="17" t="s">
        <v>62</v>
      </c>
      <c r="B28" s="240">
        <f t="shared" si="0"/>
        <v>17440</v>
      </c>
      <c r="C28" s="240">
        <v>16967</v>
      </c>
      <c r="D28" s="240"/>
      <c r="E28" s="240">
        <v>473</v>
      </c>
      <c r="F28" s="240"/>
    </row>
    <row r="29" s="369" customFormat="1" ht="24" customHeight="1" spans="1:6">
      <c r="A29" s="17" t="s">
        <v>63</v>
      </c>
      <c r="B29" s="240">
        <f>SUM(D29:F29)</f>
        <v>0</v>
      </c>
      <c r="C29" s="240"/>
      <c r="D29" s="240"/>
      <c r="E29" s="240"/>
      <c r="F29" s="240"/>
    </row>
    <row r="30" s="369" customFormat="1" ht="24" customHeight="1" spans="1:6">
      <c r="A30" s="17" t="s">
        <v>64</v>
      </c>
      <c r="B30" s="240">
        <f>SUM(D30:F30)</f>
        <v>0</v>
      </c>
      <c r="C30" s="240"/>
      <c r="D30" s="240"/>
      <c r="E30" s="240"/>
      <c r="F30" s="240"/>
    </row>
    <row r="31" s="369" customFormat="1" ht="24" customHeight="1" spans="1:6">
      <c r="A31" s="17"/>
      <c r="B31" s="240">
        <f>SUM(C31:F31)</f>
        <v>0</v>
      </c>
      <c r="C31" s="240">
        <v>0</v>
      </c>
      <c r="D31" s="240"/>
      <c r="E31" s="240"/>
      <c r="F31" s="240"/>
    </row>
    <row r="32" s="369" customFormat="1" ht="24" customHeight="1" spans="1:6">
      <c r="A32" s="196" t="s">
        <v>65</v>
      </c>
      <c r="B32" s="230">
        <f>SUM(C32:F32)</f>
        <v>137977</v>
      </c>
      <c r="C32" s="230">
        <f>SUM(C6:C31)</f>
        <v>100836</v>
      </c>
      <c r="D32" s="230">
        <f>SUM(D6:D31)</f>
        <v>0</v>
      </c>
      <c r="E32" s="230">
        <f>SUM(E6:E31)</f>
        <v>37141</v>
      </c>
      <c r="F32" s="230"/>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F4"/>
    <mergeCell ref="A4:A5"/>
  </mergeCells>
  <printOptions horizontalCentered="1"/>
  <pageMargins left="0.590203972313348" right="0.590203972313348" top="0.786707251090703" bottom="0.786707251090703" header="0.499937478012926" footer="0.499937478012926"/>
  <pageSetup paperSize="9" scale="88"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115" zoomScaleNormal="115" workbookViewId="0">
      <selection activeCell="D38" sqref="D38"/>
    </sheetView>
  </sheetViews>
  <sheetFormatPr defaultColWidth="9" defaultRowHeight="13.5"/>
  <cols>
    <col min="1" max="1" width="32.625" style="5" customWidth="1"/>
    <col min="2" max="2" width="11.625" style="5" customWidth="1"/>
    <col min="3" max="3" width="32.625" style="5" customWidth="1"/>
    <col min="4" max="4" width="11.625" style="5" customWidth="1"/>
    <col min="5" max="16384" width="9" style="5"/>
  </cols>
  <sheetData>
    <row r="1" s="88" customFormat="1" ht="24" customHeight="1" spans="1:2">
      <c r="A1" s="89" t="s">
        <v>739</v>
      </c>
      <c r="B1" s="90"/>
    </row>
    <row r="2" s="48" customFormat="1" ht="42" customHeight="1" spans="1:4">
      <c r="A2" s="112" t="s">
        <v>740</v>
      </c>
      <c r="B2" s="112"/>
      <c r="C2" s="112"/>
      <c r="D2" s="112"/>
    </row>
    <row r="3" s="49" customFormat="1" ht="27" customHeight="1" spans="4:4">
      <c r="D3" s="49" t="s">
        <v>3</v>
      </c>
    </row>
    <row r="4" ht="30" customHeight="1" spans="1:4">
      <c r="A4" s="91" t="s">
        <v>68</v>
      </c>
      <c r="B4" s="92" t="s">
        <v>5</v>
      </c>
      <c r="C4" s="93" t="s">
        <v>69</v>
      </c>
      <c r="D4" s="93" t="s">
        <v>5</v>
      </c>
    </row>
    <row r="5" ht="24" customHeight="1" spans="1:4">
      <c r="A5" s="94" t="s">
        <v>741</v>
      </c>
      <c r="B5" s="95"/>
      <c r="C5" s="94" t="s">
        <v>742</v>
      </c>
      <c r="D5" s="94"/>
    </row>
    <row r="6" s="50" customFormat="1" ht="24" customHeight="1" spans="1:4">
      <c r="A6" s="94" t="s">
        <v>72</v>
      </c>
      <c r="B6" s="95"/>
      <c r="C6" s="94" t="s">
        <v>73</v>
      </c>
      <c r="D6" s="99" t="s">
        <v>430</v>
      </c>
    </row>
    <row r="7" ht="24" customHeight="1" spans="1:4">
      <c r="A7" s="96" t="s">
        <v>82</v>
      </c>
      <c r="B7" s="17"/>
      <c r="C7" s="96" t="s">
        <v>743</v>
      </c>
      <c r="D7" s="17"/>
    </row>
    <row r="8" s="50" customFormat="1" ht="24" customHeight="1" spans="1:4">
      <c r="A8" s="97" t="s">
        <v>744</v>
      </c>
      <c r="B8" s="17"/>
      <c r="C8" s="98" t="s">
        <v>744</v>
      </c>
      <c r="D8" s="17"/>
    </row>
    <row r="9" ht="24" customHeight="1" spans="1:4">
      <c r="A9" s="97" t="s">
        <v>745</v>
      </c>
      <c r="B9" s="17"/>
      <c r="C9" s="98" t="s">
        <v>745</v>
      </c>
      <c r="D9" s="17"/>
    </row>
    <row r="10" s="50" customFormat="1" ht="24" customHeight="1" spans="1:4">
      <c r="A10" s="97" t="s">
        <v>746</v>
      </c>
      <c r="B10" s="17"/>
      <c r="C10" s="98" t="s">
        <v>746</v>
      </c>
      <c r="D10" s="17"/>
    </row>
    <row r="11" ht="24" customHeight="1" spans="1:4">
      <c r="A11" s="98" t="s">
        <v>747</v>
      </c>
      <c r="B11" s="17"/>
      <c r="C11" s="98" t="s">
        <v>748</v>
      </c>
      <c r="D11" s="17"/>
    </row>
    <row r="12" s="50" customFormat="1" ht="24" customHeight="1" spans="1:4">
      <c r="A12" s="98" t="s">
        <v>748</v>
      </c>
      <c r="B12" s="17"/>
      <c r="C12" s="98" t="s">
        <v>749</v>
      </c>
      <c r="D12" s="17"/>
    </row>
    <row r="13" ht="24" customHeight="1" spans="1:4">
      <c r="A13" s="98" t="s">
        <v>749</v>
      </c>
      <c r="B13" s="17"/>
      <c r="C13" s="96" t="s">
        <v>750</v>
      </c>
      <c r="D13" s="17"/>
    </row>
    <row r="14" s="50" customFormat="1" ht="24" customHeight="1" spans="1:4">
      <c r="A14" s="98" t="s">
        <v>751</v>
      </c>
      <c r="B14" s="17"/>
      <c r="C14" s="97" t="s">
        <v>744</v>
      </c>
      <c r="D14" s="17"/>
    </row>
    <row r="15" ht="24" customHeight="1" spans="1:4">
      <c r="A15" s="96" t="s">
        <v>752</v>
      </c>
      <c r="B15" s="17">
        <v>1</v>
      </c>
      <c r="C15" s="97" t="s">
        <v>745</v>
      </c>
      <c r="D15" s="17"/>
    </row>
    <row r="16" s="50" customFormat="1" ht="24" customHeight="1" spans="1:4">
      <c r="A16" s="98" t="s">
        <v>744</v>
      </c>
      <c r="B16" s="17"/>
      <c r="C16" s="97" t="s">
        <v>746</v>
      </c>
      <c r="D16" s="17"/>
    </row>
    <row r="17" ht="24" customHeight="1" spans="1:4">
      <c r="A17" s="98" t="s">
        <v>745</v>
      </c>
      <c r="B17" s="17"/>
      <c r="C17" s="98" t="s">
        <v>747</v>
      </c>
      <c r="D17" s="17"/>
    </row>
    <row r="18" s="50" customFormat="1" ht="24" customHeight="1" spans="1:4">
      <c r="A18" s="98" t="s">
        <v>746</v>
      </c>
      <c r="B18" s="17"/>
      <c r="C18" s="98" t="s">
        <v>748</v>
      </c>
      <c r="D18" s="17"/>
    </row>
    <row r="19" ht="24" customHeight="1" spans="1:4">
      <c r="A19" s="98" t="s">
        <v>748</v>
      </c>
      <c r="B19" s="17"/>
      <c r="C19" s="98" t="s">
        <v>749</v>
      </c>
      <c r="D19" s="17"/>
    </row>
    <row r="20" ht="24" customHeight="1" spans="1:4">
      <c r="A20" s="98" t="s">
        <v>749</v>
      </c>
      <c r="B20" s="17"/>
      <c r="C20" s="98" t="s">
        <v>751</v>
      </c>
      <c r="D20" s="17"/>
    </row>
    <row r="21" s="50" customFormat="1" ht="24" customHeight="1" spans="1:4">
      <c r="A21" s="96" t="s">
        <v>753</v>
      </c>
      <c r="B21" s="17"/>
      <c r="C21" s="96" t="s">
        <v>754</v>
      </c>
      <c r="D21" s="17"/>
    </row>
    <row r="22" s="50" customFormat="1" ht="24" customHeight="1" spans="1:4">
      <c r="A22" s="97" t="s">
        <v>744</v>
      </c>
      <c r="B22" s="17"/>
      <c r="C22" s="97" t="s">
        <v>744</v>
      </c>
      <c r="D22" s="17"/>
    </row>
    <row r="23" s="50" customFormat="1" ht="24" customHeight="1" spans="1:4">
      <c r="A23" s="97" t="s">
        <v>745</v>
      </c>
      <c r="B23" s="17"/>
      <c r="C23" s="97" t="s">
        <v>745</v>
      </c>
      <c r="D23" s="17"/>
    </row>
    <row r="24" s="50" customFormat="1" ht="24" customHeight="1" spans="1:4">
      <c r="A24" s="97" t="s">
        <v>746</v>
      </c>
      <c r="B24" s="17"/>
      <c r="C24" s="97" t="s">
        <v>746</v>
      </c>
      <c r="D24" s="17"/>
    </row>
    <row r="25" s="50" customFormat="1" ht="24" customHeight="1" spans="1:4">
      <c r="A25" s="98" t="s">
        <v>747</v>
      </c>
      <c r="B25" s="17"/>
      <c r="C25" s="98" t="s">
        <v>747</v>
      </c>
      <c r="D25" s="17"/>
    </row>
    <row r="26" s="50" customFormat="1" ht="24" customHeight="1" spans="1:4">
      <c r="A26" s="98" t="s">
        <v>748</v>
      </c>
      <c r="B26" s="17"/>
      <c r="C26" s="98" t="s">
        <v>748</v>
      </c>
      <c r="D26" s="17"/>
    </row>
    <row r="27" s="50" customFormat="1" ht="24" customHeight="1" spans="1:4">
      <c r="A27" s="98" t="s">
        <v>749</v>
      </c>
      <c r="B27" s="17"/>
      <c r="C27" s="98" t="s">
        <v>749</v>
      </c>
      <c r="D27" s="17"/>
    </row>
    <row r="28" s="50" customFormat="1" ht="24" customHeight="1" spans="1:4">
      <c r="A28" s="98" t="s">
        <v>751</v>
      </c>
      <c r="B28" s="17"/>
      <c r="C28" s="98" t="s">
        <v>751</v>
      </c>
      <c r="D28" s="17"/>
    </row>
    <row r="29" s="50" customFormat="1" ht="24" customHeight="1" spans="1:4">
      <c r="A29" s="100" t="s">
        <v>755</v>
      </c>
      <c r="B29" s="17"/>
      <c r="C29" s="96"/>
      <c r="D29" s="17"/>
    </row>
    <row r="30" s="50" customFormat="1" ht="24" customHeight="1" spans="1:4">
      <c r="A30" s="97" t="s">
        <v>744</v>
      </c>
      <c r="B30" s="17"/>
      <c r="C30" s="97"/>
      <c r="D30" s="17"/>
    </row>
    <row r="31" s="50" customFormat="1" ht="24" customHeight="1" spans="1:4">
      <c r="A31" s="97" t="s">
        <v>745</v>
      </c>
      <c r="B31" s="17"/>
      <c r="C31" s="97"/>
      <c r="D31" s="17"/>
    </row>
    <row r="32" s="50" customFormat="1" ht="24" customHeight="1" spans="1:4">
      <c r="A32" s="97" t="s">
        <v>746</v>
      </c>
      <c r="B32" s="17"/>
      <c r="C32" s="97"/>
      <c r="D32" s="17"/>
    </row>
    <row r="33" s="50" customFormat="1" ht="24" customHeight="1" spans="1:4">
      <c r="A33" s="98" t="s">
        <v>747</v>
      </c>
      <c r="B33" s="17"/>
      <c r="C33" s="97"/>
      <c r="D33" s="17"/>
    </row>
    <row r="34" s="50" customFormat="1" ht="24" customHeight="1" spans="1:4">
      <c r="A34" s="98" t="s">
        <v>748</v>
      </c>
      <c r="B34" s="17"/>
      <c r="C34" s="97"/>
      <c r="D34" s="17"/>
    </row>
    <row r="35" s="50" customFormat="1" ht="24" customHeight="1" spans="1:4">
      <c r="A35" s="98" t="s">
        <v>749</v>
      </c>
      <c r="B35" s="17"/>
      <c r="C35" s="97"/>
      <c r="D35" s="17"/>
    </row>
    <row r="36" s="50" customFormat="1" ht="24" customHeight="1" spans="1:4">
      <c r="A36" s="98" t="s">
        <v>751</v>
      </c>
      <c r="B36" s="17"/>
      <c r="C36" s="97"/>
      <c r="D36" s="17"/>
    </row>
    <row r="37" s="50" customFormat="1" ht="24" customHeight="1" spans="1:4">
      <c r="A37" s="97"/>
      <c r="B37" s="17"/>
      <c r="C37" s="97"/>
      <c r="D37" s="17"/>
    </row>
    <row r="38" ht="24" customHeight="1" spans="1:4">
      <c r="A38" s="101" t="s">
        <v>115</v>
      </c>
      <c r="B38" s="94">
        <f>B5+B6</f>
        <v>0</v>
      </c>
      <c r="C38" s="102" t="s">
        <v>116</v>
      </c>
      <c r="D38" s="94"/>
    </row>
    <row r="39" ht="24" customHeight="1" spans="1:4">
      <c r="A39" s="17"/>
      <c r="B39" s="17"/>
      <c r="C39" s="94" t="s">
        <v>756</v>
      </c>
      <c r="D39" s="94"/>
    </row>
    <row r="40" ht="24" customHeight="1" spans="1:4">
      <c r="A40" s="17"/>
      <c r="B40" s="17"/>
      <c r="C40" s="96" t="s">
        <v>744</v>
      </c>
      <c r="D40" s="17"/>
    </row>
    <row r="41" ht="24" customHeight="1" spans="1:4">
      <c r="A41" s="17"/>
      <c r="B41" s="17"/>
      <c r="C41" s="96" t="s">
        <v>745</v>
      </c>
      <c r="D41" s="17"/>
    </row>
    <row r="42" ht="24" customHeight="1" spans="1:4">
      <c r="A42" s="17"/>
      <c r="B42" s="17"/>
      <c r="C42" s="96" t="s">
        <v>746</v>
      </c>
      <c r="D42" s="17"/>
    </row>
    <row r="43" ht="24" customHeight="1" spans="1:4">
      <c r="A43" s="17"/>
      <c r="B43" s="17"/>
      <c r="C43" s="96" t="s">
        <v>747</v>
      </c>
      <c r="D43" s="17"/>
    </row>
    <row r="44" ht="24" customHeight="1" spans="1:4">
      <c r="A44" s="17"/>
      <c r="B44" s="17"/>
      <c r="C44" s="96" t="s">
        <v>748</v>
      </c>
      <c r="D44" s="17"/>
    </row>
    <row r="45" ht="24" customHeight="1" spans="1:4">
      <c r="A45" s="17"/>
      <c r="B45" s="17"/>
      <c r="C45" s="96" t="s">
        <v>749</v>
      </c>
      <c r="D45" s="17"/>
    </row>
    <row r="46" ht="24" customHeight="1" spans="1:4">
      <c r="A46" s="17"/>
      <c r="B46" s="17"/>
      <c r="C46" s="96" t="s">
        <v>751</v>
      </c>
      <c r="D46" s="17"/>
    </row>
    <row r="47" s="20" customFormat="1" ht="50" customHeight="1" spans="1:256">
      <c r="A47" s="103" t="s">
        <v>757</v>
      </c>
      <c r="B47" s="103"/>
      <c r="C47" s="103"/>
      <c r="D47" s="103"/>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03972313348" right="0.590203972313348" top="0.786707251090703" bottom="0.786707251090703" header="0.499937478012926" footer="0.499937478012926"/>
  <pageSetup paperSize="9" scale="95" fitToHeight="0" orientation="portrait"/>
  <headerFooter/>
  <colBreaks count="1" manualBreakCount="1">
    <brk id="4" max="1048575"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8"/>
  <sheetViews>
    <sheetView showZeros="0" view="pageBreakPreview" zoomScaleNormal="85" workbookViewId="0">
      <selection activeCell="B6" sqref="B6"/>
    </sheetView>
  </sheetViews>
  <sheetFormatPr defaultColWidth="8.875" defaultRowHeight="14.25"/>
  <cols>
    <col min="1" max="1" width="60.875" style="2" customWidth="1"/>
    <col min="2" max="2" width="22.875" style="2" customWidth="1"/>
    <col min="3" max="8" width="9" style="2" customWidth="1"/>
    <col min="9" max="16384" width="8.875" style="2"/>
  </cols>
  <sheetData>
    <row r="1" s="88" customFormat="1" ht="24" customHeight="1" spans="1:2">
      <c r="A1" s="89" t="s">
        <v>758</v>
      </c>
      <c r="B1" s="90"/>
    </row>
    <row r="2" s="44" customFormat="1" ht="42" customHeight="1" spans="1:2">
      <c r="A2" s="8" t="s">
        <v>759</v>
      </c>
      <c r="B2" s="8"/>
    </row>
    <row r="3" s="45" customFormat="1" ht="27" customHeight="1" spans="2:2">
      <c r="B3" s="45" t="s">
        <v>3</v>
      </c>
    </row>
    <row r="4" s="105" customFormat="1" ht="30" customHeight="1" spans="1:2">
      <c r="A4" s="106" t="s">
        <v>574</v>
      </c>
      <c r="B4" s="51" t="s">
        <v>5</v>
      </c>
    </row>
    <row r="5" s="110" customFormat="1" ht="24" customHeight="1" spans="1:226">
      <c r="A5" s="107" t="s">
        <v>652</v>
      </c>
      <c r="B5" s="99">
        <f>SUM(B6:B10)</f>
        <v>0</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row>
    <row r="6" s="20" customFormat="1" ht="24" customHeight="1" spans="1:228">
      <c r="A6" s="16" t="s">
        <v>653</v>
      </c>
      <c r="B6" s="99" t="s">
        <v>430</v>
      </c>
      <c r="HS6" s="2"/>
      <c r="HT6" s="2"/>
    </row>
    <row r="7" s="20" customFormat="1" ht="24" customHeight="1" spans="1:228">
      <c r="A7" s="17" t="s">
        <v>654</v>
      </c>
      <c r="B7" s="32"/>
      <c r="HS7" s="2"/>
      <c r="HT7" s="2"/>
    </row>
    <row r="8" s="20" customFormat="1" ht="24" customHeight="1" spans="1:228">
      <c r="A8" s="17" t="s">
        <v>655</v>
      </c>
      <c r="B8" s="32"/>
      <c r="HS8" s="2"/>
      <c r="HT8" s="2"/>
    </row>
    <row r="9" s="20" customFormat="1" ht="24" customHeight="1" spans="1:228">
      <c r="A9" s="17" t="s">
        <v>656</v>
      </c>
      <c r="B9" s="32"/>
      <c r="HS9" s="2"/>
      <c r="HT9" s="2"/>
    </row>
    <row r="10" s="20" customFormat="1" ht="24" customHeight="1" spans="1:228">
      <c r="A10" s="111" t="s">
        <v>657</v>
      </c>
      <c r="B10" s="32"/>
      <c r="HS10" s="2"/>
      <c r="HT10" s="2"/>
    </row>
    <row r="11" s="110" customFormat="1" ht="24" customHeight="1" spans="1:226">
      <c r="A11" s="107" t="s">
        <v>658</v>
      </c>
      <c r="B11" s="99">
        <f>SUM(B12:B15)</f>
        <v>0</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row>
    <row r="12" s="20" customFormat="1" ht="24" customHeight="1" spans="1:228">
      <c r="A12" s="16" t="s">
        <v>659</v>
      </c>
      <c r="B12" s="32"/>
      <c r="HS12" s="2"/>
      <c r="HT12" s="2"/>
    </row>
    <row r="13" s="20" customFormat="1" ht="24" customHeight="1" spans="1:228">
      <c r="A13" s="17" t="s">
        <v>660</v>
      </c>
      <c r="B13" s="32"/>
      <c r="HS13" s="2"/>
      <c r="HT13" s="2"/>
    </row>
    <row r="14" s="20" customFormat="1" ht="24" customHeight="1" spans="1:228">
      <c r="A14" s="17" t="s">
        <v>661</v>
      </c>
      <c r="B14" s="32"/>
      <c r="HS14" s="2"/>
      <c r="HT14" s="2"/>
    </row>
    <row r="15" s="20" customFormat="1" ht="24" customHeight="1" spans="1:228">
      <c r="A15" s="17" t="s">
        <v>662</v>
      </c>
      <c r="B15" s="32"/>
      <c r="HS15" s="2"/>
      <c r="HT15" s="2"/>
    </row>
    <row r="16" s="110" customFormat="1" ht="24" customHeight="1" spans="1:226">
      <c r="A16" s="107" t="s">
        <v>663</v>
      </c>
      <c r="B16" s="99">
        <f>SUM(B17:B20)</f>
        <v>0</v>
      </c>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row>
    <row r="17" s="20" customFormat="1" ht="24" customHeight="1" spans="1:228">
      <c r="A17" s="16" t="s">
        <v>664</v>
      </c>
      <c r="B17" s="32"/>
      <c r="HS17" s="2"/>
      <c r="HT17" s="2"/>
    </row>
    <row r="18" s="20" customFormat="1" ht="24" customHeight="1" spans="1:228">
      <c r="A18" s="16" t="s">
        <v>665</v>
      </c>
      <c r="B18" s="32"/>
      <c r="HS18" s="2"/>
      <c r="HT18" s="2"/>
    </row>
    <row r="19" s="20" customFormat="1" ht="24" customHeight="1" spans="1:228">
      <c r="A19" s="16" t="s">
        <v>666</v>
      </c>
      <c r="B19" s="32"/>
      <c r="HS19" s="2"/>
      <c r="HT19" s="2"/>
    </row>
    <row r="20" s="20" customFormat="1" ht="24" customHeight="1" spans="1:228">
      <c r="A20" s="16" t="s">
        <v>667</v>
      </c>
      <c r="B20" s="32"/>
      <c r="HS20" s="2"/>
      <c r="HT20" s="2"/>
    </row>
    <row r="21" s="110" customFormat="1" ht="24" customHeight="1" spans="1:226">
      <c r="A21" s="107" t="s">
        <v>668</v>
      </c>
      <c r="B21" s="99">
        <f>SUM(B22:B26)</f>
        <v>0</v>
      </c>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row>
    <row r="22" s="20" customFormat="1" ht="24" customHeight="1" spans="1:2">
      <c r="A22" s="16" t="s">
        <v>669</v>
      </c>
      <c r="B22" s="32"/>
    </row>
    <row r="23" s="20" customFormat="1" ht="24" customHeight="1" spans="1:2">
      <c r="A23" s="16" t="s">
        <v>670</v>
      </c>
      <c r="B23" s="32"/>
    </row>
    <row r="24" s="20" customFormat="1" ht="24" customHeight="1" spans="1:2">
      <c r="A24" s="16" t="s">
        <v>671</v>
      </c>
      <c r="B24" s="32"/>
    </row>
    <row r="25" s="20" customFormat="1" ht="24" customHeight="1" spans="1:2">
      <c r="A25" s="16" t="s">
        <v>672</v>
      </c>
      <c r="B25" s="32"/>
    </row>
    <row r="26" s="20" customFormat="1" ht="24" customHeight="1" spans="1:2">
      <c r="A26" s="16" t="s">
        <v>673</v>
      </c>
      <c r="B26" s="32"/>
    </row>
    <row r="27" s="110" customFormat="1" ht="24" customHeight="1" spans="1:226">
      <c r="A27" s="94" t="s">
        <v>674</v>
      </c>
      <c r="B27" s="99">
        <f>SUM(B28:B33)</f>
        <v>0</v>
      </c>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row>
    <row r="28" s="20" customFormat="1" ht="24" customHeight="1" spans="1:2">
      <c r="A28" s="16" t="s">
        <v>675</v>
      </c>
      <c r="B28" s="32"/>
    </row>
    <row r="29" s="20" customFormat="1" ht="24" customHeight="1" spans="1:2">
      <c r="A29" s="16" t="s">
        <v>676</v>
      </c>
      <c r="B29" s="32"/>
    </row>
    <row r="30" s="20" customFormat="1" ht="24" customHeight="1" spans="1:2">
      <c r="A30" s="16" t="s">
        <v>677</v>
      </c>
      <c r="B30" s="32"/>
    </row>
    <row r="31" s="20" customFormat="1" ht="24" customHeight="1" spans="1:2">
      <c r="A31" s="16" t="s">
        <v>678</v>
      </c>
      <c r="B31" s="32"/>
    </row>
    <row r="32" s="20" customFormat="1" ht="24" customHeight="1" spans="1:2">
      <c r="A32" s="16" t="s">
        <v>679</v>
      </c>
      <c r="B32" s="32"/>
    </row>
    <row r="33" s="20" customFormat="1" ht="24" customHeight="1" spans="1:2">
      <c r="A33" s="16" t="s">
        <v>680</v>
      </c>
      <c r="B33" s="32"/>
    </row>
    <row r="34" s="110" customFormat="1" ht="24" customHeight="1" spans="1:226">
      <c r="A34" s="94" t="s">
        <v>681</v>
      </c>
      <c r="B34" s="99">
        <f>SUM(B35:B39)</f>
        <v>0</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row>
    <row r="35" s="20" customFormat="1" ht="24" customHeight="1" spans="1:2">
      <c r="A35" s="16" t="s">
        <v>682</v>
      </c>
      <c r="B35" s="32"/>
    </row>
    <row r="36" s="20" customFormat="1" ht="24" customHeight="1" spans="1:2">
      <c r="A36" s="16" t="s">
        <v>683</v>
      </c>
      <c r="B36" s="32"/>
    </row>
    <row r="37" s="20" customFormat="1" ht="24" customHeight="1" spans="1:2">
      <c r="A37" s="16" t="s">
        <v>684</v>
      </c>
      <c r="B37" s="32"/>
    </row>
    <row r="38" s="20" customFormat="1" ht="24" customHeight="1" spans="1:2">
      <c r="A38" s="16" t="s">
        <v>685</v>
      </c>
      <c r="B38" s="32"/>
    </row>
    <row r="39" s="20" customFormat="1" ht="24" customHeight="1" spans="1:2">
      <c r="A39" s="16" t="s">
        <v>686</v>
      </c>
      <c r="B39" s="32"/>
    </row>
    <row r="40" s="20" customFormat="1" ht="24" customHeight="1" spans="1:2">
      <c r="A40" s="94" t="s">
        <v>687</v>
      </c>
      <c r="B40" s="99">
        <f>SUM(B41:B44)</f>
        <v>0</v>
      </c>
    </row>
    <row r="41" s="20" customFormat="1" ht="24" customHeight="1" spans="1:2">
      <c r="A41" s="16" t="s">
        <v>688</v>
      </c>
      <c r="B41" s="32"/>
    </row>
    <row r="42" s="20" customFormat="1" ht="24" customHeight="1" spans="1:2">
      <c r="A42" s="16" t="s">
        <v>689</v>
      </c>
      <c r="B42" s="32"/>
    </row>
    <row r="43" s="20" customFormat="1" ht="24" customHeight="1" spans="1:2">
      <c r="A43" s="16" t="s">
        <v>690</v>
      </c>
      <c r="B43" s="32"/>
    </row>
    <row r="44" s="20" customFormat="1" ht="24" customHeight="1" spans="1:2">
      <c r="A44" s="16" t="s">
        <v>691</v>
      </c>
      <c r="B44" s="32"/>
    </row>
    <row r="45" s="20" customFormat="1" ht="24" customHeight="1" spans="1:2">
      <c r="A45" s="94" t="s">
        <v>692</v>
      </c>
      <c r="B45" s="99">
        <f>B46+B47</f>
        <v>0</v>
      </c>
    </row>
    <row r="46" s="20" customFormat="1" ht="24" customHeight="1" spans="1:2">
      <c r="A46" s="16" t="s">
        <v>693</v>
      </c>
      <c r="B46" s="32"/>
    </row>
    <row r="47" s="20" customFormat="1" ht="24" customHeight="1" spans="1:2">
      <c r="A47" s="16" t="s">
        <v>694</v>
      </c>
      <c r="B47" s="32"/>
    </row>
    <row r="48" s="20" customFormat="1" ht="24" customHeight="1" spans="1:2">
      <c r="A48" s="16"/>
      <c r="B48" s="32"/>
    </row>
    <row r="49" s="20" customFormat="1" ht="24" customHeight="1" spans="1:2">
      <c r="A49" s="109" t="s">
        <v>695</v>
      </c>
      <c r="B49" s="99">
        <f>B40+B34+B27+B21+B16+B11+B5+B45</f>
        <v>0</v>
      </c>
    </row>
    <row r="50" s="20" customFormat="1" ht="59" customHeight="1" spans="1:256">
      <c r="A50" s="103" t="s">
        <v>760</v>
      </c>
      <c r="B50" s="103"/>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B2"/>
    <mergeCell ref="A50:B50"/>
  </mergeCells>
  <printOptions horizontalCentered="1"/>
  <pageMargins left="0.590203972313348" right="0.590203972313348" top="0.786707251090703" bottom="0.786707251090703" header="0.499937478012926" footer="0.499937478012926"/>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8"/>
  <sheetViews>
    <sheetView showZeros="0" view="pageBreakPreview" zoomScaleNormal="100" workbookViewId="0">
      <selection activeCell="B6" sqref="B6"/>
    </sheetView>
  </sheetViews>
  <sheetFormatPr defaultColWidth="8.875" defaultRowHeight="14.25"/>
  <cols>
    <col min="1" max="1" width="55" style="2" customWidth="1"/>
    <col min="2" max="2" width="30.5" style="2" customWidth="1"/>
    <col min="3" max="16384" width="8.875" style="2"/>
  </cols>
  <sheetData>
    <row r="1" s="88" customFormat="1" ht="24" customHeight="1" spans="1:2">
      <c r="A1" s="89" t="s">
        <v>761</v>
      </c>
      <c r="B1" s="90"/>
    </row>
    <row r="2" s="44" customFormat="1" ht="42" customHeight="1" spans="1:2">
      <c r="A2" s="8" t="s">
        <v>762</v>
      </c>
      <c r="B2" s="8"/>
    </row>
    <row r="3" s="45" customFormat="1" ht="27" customHeight="1" spans="2:2">
      <c r="B3" s="45" t="s">
        <v>3</v>
      </c>
    </row>
    <row r="4" s="105" customFormat="1" ht="30" customHeight="1" spans="1:2">
      <c r="A4" s="106" t="s">
        <v>574</v>
      </c>
      <c r="B4" s="51" t="s">
        <v>5</v>
      </c>
    </row>
    <row r="5" s="20" customFormat="1" ht="24" customHeight="1" spans="1:2">
      <c r="A5" s="107" t="s">
        <v>699</v>
      </c>
      <c r="B5" s="99">
        <f>SUM(B6:B9)</f>
        <v>0</v>
      </c>
    </row>
    <row r="6" s="20" customFormat="1" ht="24" customHeight="1" spans="1:2">
      <c r="A6" s="16" t="s">
        <v>700</v>
      </c>
      <c r="B6" s="99" t="s">
        <v>430</v>
      </c>
    </row>
    <row r="7" s="20" customFormat="1" ht="24" customHeight="1" spans="1:2">
      <c r="A7" s="16" t="s">
        <v>701</v>
      </c>
      <c r="B7" s="32"/>
    </row>
    <row r="8" s="20" customFormat="1" ht="24" customHeight="1" spans="1:2">
      <c r="A8" s="16" t="s">
        <v>702</v>
      </c>
      <c r="B8" s="32"/>
    </row>
    <row r="9" s="20" customFormat="1" ht="24" customHeight="1" spans="1:7">
      <c r="A9" s="16" t="s">
        <v>703</v>
      </c>
      <c r="B9" s="32"/>
      <c r="G9" s="108"/>
    </row>
    <row r="10" s="20" customFormat="1" ht="24" customHeight="1" spans="1:2">
      <c r="A10" s="107" t="s">
        <v>704</v>
      </c>
      <c r="B10" s="99">
        <f>SUM(B11:B18)</f>
        <v>0</v>
      </c>
    </row>
    <row r="11" s="20" customFormat="1" ht="24" customHeight="1" spans="1:2">
      <c r="A11" s="16" t="s">
        <v>705</v>
      </c>
      <c r="B11" s="32"/>
    </row>
    <row r="12" s="20" customFormat="1" ht="24" customHeight="1" spans="1:2">
      <c r="A12" s="16" t="s">
        <v>706</v>
      </c>
      <c r="B12" s="32"/>
    </row>
    <row r="13" s="20" customFormat="1" ht="24" customHeight="1" spans="1:2">
      <c r="A13" s="16" t="s">
        <v>702</v>
      </c>
      <c r="B13" s="32"/>
    </row>
    <row r="14" s="20" customFormat="1" ht="24" customHeight="1" spans="1:2">
      <c r="A14" s="16" t="s">
        <v>707</v>
      </c>
      <c r="B14" s="32"/>
    </row>
    <row r="15" s="20" customFormat="1" ht="24" customHeight="1" spans="1:2">
      <c r="A15" s="16" t="s">
        <v>708</v>
      </c>
      <c r="B15" s="32"/>
    </row>
    <row r="16" s="20" customFormat="1" ht="24" customHeight="1" spans="1:2">
      <c r="A16" s="16" t="s">
        <v>709</v>
      </c>
      <c r="B16" s="32"/>
    </row>
    <row r="17" s="20" customFormat="1" ht="24" customHeight="1" spans="1:2">
      <c r="A17" s="16" t="s">
        <v>710</v>
      </c>
      <c r="B17" s="32"/>
    </row>
    <row r="18" s="20" customFormat="1" ht="24" customHeight="1" spans="1:2">
      <c r="A18" s="16" t="s">
        <v>711</v>
      </c>
      <c r="B18" s="32"/>
    </row>
    <row r="19" s="20" customFormat="1" ht="24" customHeight="1" spans="1:2">
      <c r="A19" s="107" t="s">
        <v>712</v>
      </c>
      <c r="B19" s="99">
        <f>SUM(B20:B22)</f>
        <v>0</v>
      </c>
    </row>
    <row r="20" s="20" customFormat="1" ht="24" customHeight="1" spans="1:2">
      <c r="A20" s="16" t="s">
        <v>713</v>
      </c>
      <c r="B20" s="32"/>
    </row>
    <row r="21" s="20" customFormat="1" ht="24" customHeight="1" spans="1:2">
      <c r="A21" s="16" t="s">
        <v>714</v>
      </c>
      <c r="B21" s="32"/>
    </row>
    <row r="22" s="20" customFormat="1" ht="24" customHeight="1" spans="1:2">
      <c r="A22" s="16" t="s">
        <v>715</v>
      </c>
      <c r="B22" s="32"/>
    </row>
    <row r="23" s="20" customFormat="1" ht="24" customHeight="1" spans="1:2">
      <c r="A23" s="107" t="s">
        <v>716</v>
      </c>
      <c r="B23" s="99">
        <f>SUM(B24:B28)</f>
        <v>0</v>
      </c>
    </row>
    <row r="24" s="20" customFormat="1" ht="24" customHeight="1" spans="1:2">
      <c r="A24" s="16" t="s">
        <v>717</v>
      </c>
      <c r="B24" s="32"/>
    </row>
    <row r="25" s="20" customFormat="1" ht="24" customHeight="1" spans="1:2">
      <c r="A25" s="16" t="s">
        <v>718</v>
      </c>
      <c r="B25" s="32"/>
    </row>
    <row r="26" s="20" customFormat="1" ht="24" customHeight="1" spans="1:2">
      <c r="A26" s="16" t="s">
        <v>719</v>
      </c>
      <c r="B26" s="32"/>
    </row>
    <row r="27" s="20" customFormat="1" ht="24" customHeight="1" spans="1:2">
      <c r="A27" s="16" t="s">
        <v>720</v>
      </c>
      <c r="B27" s="32"/>
    </row>
    <row r="28" s="20" customFormat="1" ht="24" customHeight="1" spans="1:2">
      <c r="A28" s="16" t="s">
        <v>721</v>
      </c>
      <c r="B28" s="32"/>
    </row>
    <row r="29" s="20" customFormat="1" ht="24" customHeight="1" spans="1:2">
      <c r="A29" s="94" t="s">
        <v>722</v>
      </c>
      <c r="B29" s="99">
        <f>SUM(B30:B33)</f>
        <v>0</v>
      </c>
    </row>
    <row r="30" s="20" customFormat="1" ht="24" customHeight="1" spans="1:2">
      <c r="A30" s="16" t="s">
        <v>723</v>
      </c>
      <c r="B30" s="32"/>
    </row>
    <row r="31" s="20" customFormat="1" ht="24" customHeight="1" spans="1:2">
      <c r="A31" s="16" t="s">
        <v>724</v>
      </c>
      <c r="B31" s="32"/>
    </row>
    <row r="32" s="20" customFormat="1" ht="24" customHeight="1" spans="1:2">
      <c r="A32" s="16" t="s">
        <v>725</v>
      </c>
      <c r="B32" s="32"/>
    </row>
    <row r="33" s="20" customFormat="1" ht="24" customHeight="1" spans="1:2">
      <c r="A33" s="16" t="s">
        <v>726</v>
      </c>
      <c r="B33" s="32"/>
    </row>
    <row r="34" s="20" customFormat="1" ht="24" customHeight="1" spans="1:2">
      <c r="A34" s="94" t="s">
        <v>727</v>
      </c>
      <c r="B34" s="99">
        <f>SUM(B35:B37)</f>
        <v>0</v>
      </c>
    </row>
    <row r="35" s="20" customFormat="1" ht="24" customHeight="1" spans="1:2">
      <c r="A35" s="16" t="s">
        <v>728</v>
      </c>
      <c r="B35" s="32"/>
    </row>
    <row r="36" s="20" customFormat="1" ht="24" customHeight="1" spans="1:2">
      <c r="A36" s="16" t="s">
        <v>725</v>
      </c>
      <c r="B36" s="32"/>
    </row>
    <row r="37" s="20" customFormat="1" ht="24" customHeight="1" spans="1:2">
      <c r="A37" s="16" t="s">
        <v>729</v>
      </c>
      <c r="B37" s="32"/>
    </row>
    <row r="38" s="20" customFormat="1" ht="24" customHeight="1" spans="1:2">
      <c r="A38" s="94" t="s">
        <v>730</v>
      </c>
      <c r="B38" s="99">
        <f>SUM(B39:B41)</f>
        <v>0</v>
      </c>
    </row>
    <row r="39" s="20" customFormat="1" ht="24" customHeight="1" spans="1:2">
      <c r="A39" s="16" t="s">
        <v>731</v>
      </c>
      <c r="B39" s="32"/>
    </row>
    <row r="40" s="20" customFormat="1" ht="24" customHeight="1" spans="1:2">
      <c r="A40" s="16" t="s">
        <v>732</v>
      </c>
      <c r="B40" s="32"/>
    </row>
    <row r="41" s="20" customFormat="1" ht="24" customHeight="1" spans="1:2">
      <c r="A41" s="16" t="s">
        <v>733</v>
      </c>
      <c r="B41" s="32"/>
    </row>
    <row r="42" s="20" customFormat="1" ht="24" customHeight="1" spans="1:2">
      <c r="A42" s="94" t="s">
        <v>734</v>
      </c>
      <c r="B42" s="99">
        <f>B43+B44</f>
        <v>0</v>
      </c>
    </row>
    <row r="43" s="20" customFormat="1" ht="24" customHeight="1" spans="1:2">
      <c r="A43" s="16" t="s">
        <v>735</v>
      </c>
      <c r="B43" s="32"/>
    </row>
    <row r="44" s="20" customFormat="1" ht="24" customHeight="1" spans="1:2">
      <c r="A44" s="16" t="s">
        <v>736</v>
      </c>
      <c r="B44" s="32"/>
    </row>
    <row r="45" s="20" customFormat="1" ht="24" customHeight="1" spans="1:2">
      <c r="A45" s="16"/>
      <c r="B45" s="32"/>
    </row>
    <row r="46" s="20" customFormat="1" ht="24" customHeight="1" spans="1:2">
      <c r="A46" s="109" t="s">
        <v>737</v>
      </c>
      <c r="B46" s="99">
        <f>B38+B34+B29+B23+B19+B10+B5+B42</f>
        <v>0</v>
      </c>
    </row>
    <row r="47" s="20" customFormat="1" ht="61" customHeight="1" spans="1:256">
      <c r="A47" s="103" t="s">
        <v>763</v>
      </c>
      <c r="B47" s="103"/>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2">
    <mergeCell ref="A2:B2"/>
    <mergeCell ref="A47:B47"/>
  </mergeCells>
  <printOptions horizontalCentered="1"/>
  <pageMargins left="0.590203972313348" right="0.590203972313348" top="0.786707251090703" bottom="0.786707251090703" header="0.499937478012926" footer="0.499937478012926"/>
  <pageSetup paperSize="9" scale="9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85" workbookViewId="0">
      <selection activeCell="I8" sqref="I8"/>
    </sheetView>
  </sheetViews>
  <sheetFormatPr defaultColWidth="8.875" defaultRowHeight="14.25"/>
  <cols>
    <col min="1" max="1" width="32.625" style="2" customWidth="1"/>
    <col min="2" max="2" width="12.625" style="2" customWidth="1"/>
    <col min="3" max="3" width="32.625" style="2" customWidth="1"/>
    <col min="4" max="4" width="12.625" style="2" customWidth="1"/>
    <col min="5" max="16384" width="8.875" style="2"/>
  </cols>
  <sheetData>
    <row r="1" s="88" customFormat="1" ht="24" customHeight="1" spans="1:2">
      <c r="A1" s="89" t="s">
        <v>764</v>
      </c>
      <c r="B1" s="90"/>
    </row>
    <row r="2" s="44" customFormat="1" ht="42" customHeight="1" spans="1:4">
      <c r="A2" s="8" t="s">
        <v>740</v>
      </c>
      <c r="B2" s="8"/>
      <c r="C2" s="8"/>
      <c r="D2" s="8"/>
    </row>
    <row r="3" s="45" customFormat="1" ht="27" customHeight="1" spans="4:4">
      <c r="D3" s="49" t="s">
        <v>3</v>
      </c>
    </row>
    <row r="4" s="4" customFormat="1" ht="30" customHeight="1" spans="1:4">
      <c r="A4" s="91" t="s">
        <v>68</v>
      </c>
      <c r="B4" s="92" t="s">
        <v>5</v>
      </c>
      <c r="C4" s="93" t="s">
        <v>69</v>
      </c>
      <c r="D4" s="93" t="s">
        <v>5</v>
      </c>
    </row>
    <row r="5" s="5" customFormat="1" ht="24" customHeight="1" spans="1:4">
      <c r="A5" s="94" t="s">
        <v>741</v>
      </c>
      <c r="B5" s="95"/>
      <c r="C5" s="94" t="s">
        <v>742</v>
      </c>
      <c r="D5" s="94"/>
    </row>
    <row r="6" s="50" customFormat="1" ht="24" customHeight="1" spans="1:4">
      <c r="A6" s="94" t="s">
        <v>72</v>
      </c>
      <c r="B6" s="95"/>
      <c r="C6" s="94" t="s">
        <v>73</v>
      </c>
      <c r="D6" s="94"/>
    </row>
    <row r="7" s="5" customFormat="1" ht="24" customHeight="1" spans="1:4">
      <c r="A7" s="96" t="s">
        <v>82</v>
      </c>
      <c r="B7" s="17"/>
      <c r="C7" s="96" t="s">
        <v>743</v>
      </c>
      <c r="D7" s="17"/>
    </row>
    <row r="8" s="50" customFormat="1" ht="24" customHeight="1" spans="1:4">
      <c r="A8" s="97" t="s">
        <v>744</v>
      </c>
      <c r="B8" s="17"/>
      <c r="C8" s="98" t="s">
        <v>744</v>
      </c>
      <c r="D8" s="99" t="s">
        <v>430</v>
      </c>
    </row>
    <row r="9" s="5" customFormat="1" ht="24" customHeight="1" spans="1:4">
      <c r="A9" s="97" t="s">
        <v>745</v>
      </c>
      <c r="B9" s="17"/>
      <c r="C9" s="98" t="s">
        <v>745</v>
      </c>
      <c r="D9" s="17"/>
    </row>
    <row r="10" s="50" customFormat="1" ht="24" customHeight="1" spans="1:4">
      <c r="A10" s="97" t="s">
        <v>746</v>
      </c>
      <c r="B10" s="17"/>
      <c r="C10" s="98" t="s">
        <v>746</v>
      </c>
      <c r="D10" s="17"/>
    </row>
    <row r="11" s="5" customFormat="1" ht="24" customHeight="1" spans="1:4">
      <c r="A11" s="98" t="s">
        <v>747</v>
      </c>
      <c r="B11" s="17"/>
      <c r="C11" s="98" t="s">
        <v>748</v>
      </c>
      <c r="D11" s="17"/>
    </row>
    <row r="12" s="50" customFormat="1" ht="24" customHeight="1" spans="1:4">
      <c r="A12" s="98" t="s">
        <v>748</v>
      </c>
      <c r="B12" s="17"/>
      <c r="C12" s="98" t="s">
        <v>749</v>
      </c>
      <c r="D12" s="17"/>
    </row>
    <row r="13" s="5" customFormat="1" ht="24" customHeight="1" spans="1:4">
      <c r="A13" s="98" t="s">
        <v>749</v>
      </c>
      <c r="B13" s="17"/>
      <c r="C13" s="96" t="s">
        <v>750</v>
      </c>
      <c r="D13" s="17"/>
    </row>
    <row r="14" s="50" customFormat="1" ht="24" customHeight="1" spans="1:4">
      <c r="A14" s="98" t="s">
        <v>751</v>
      </c>
      <c r="B14" s="17"/>
      <c r="C14" s="97" t="s">
        <v>744</v>
      </c>
      <c r="D14" s="17"/>
    </row>
    <row r="15" s="5" customFormat="1" ht="24" customHeight="1" spans="1:4">
      <c r="A15" s="96" t="s">
        <v>752</v>
      </c>
      <c r="B15" s="17"/>
      <c r="C15" s="97" t="s">
        <v>745</v>
      </c>
      <c r="D15" s="17"/>
    </row>
    <row r="16" s="50" customFormat="1" ht="24" customHeight="1" spans="1:4">
      <c r="A16" s="98" t="s">
        <v>744</v>
      </c>
      <c r="B16" s="17"/>
      <c r="C16" s="97" t="s">
        <v>746</v>
      </c>
      <c r="D16" s="17"/>
    </row>
    <row r="17" s="5" customFormat="1" ht="24" customHeight="1" spans="1:4">
      <c r="A17" s="98" t="s">
        <v>745</v>
      </c>
      <c r="B17" s="17"/>
      <c r="C17" s="98" t="s">
        <v>747</v>
      </c>
      <c r="D17" s="17"/>
    </row>
    <row r="18" s="50" customFormat="1" ht="24" customHeight="1" spans="1:4">
      <c r="A18" s="98" t="s">
        <v>746</v>
      </c>
      <c r="B18" s="17"/>
      <c r="C18" s="98" t="s">
        <v>748</v>
      </c>
      <c r="D18" s="17"/>
    </row>
    <row r="19" s="5" customFormat="1" ht="24" customHeight="1" spans="1:4">
      <c r="A19" s="98" t="s">
        <v>748</v>
      </c>
      <c r="B19" s="17"/>
      <c r="C19" s="98" t="s">
        <v>749</v>
      </c>
      <c r="D19" s="17"/>
    </row>
    <row r="20" s="5" customFormat="1" ht="24" customHeight="1" spans="1:4">
      <c r="A20" s="98" t="s">
        <v>749</v>
      </c>
      <c r="B20" s="17"/>
      <c r="C20" s="98" t="s">
        <v>751</v>
      </c>
      <c r="D20" s="17"/>
    </row>
    <row r="21" s="50" customFormat="1" ht="24" customHeight="1" spans="1:4">
      <c r="A21" s="96" t="s">
        <v>753</v>
      </c>
      <c r="B21" s="17"/>
      <c r="C21" s="96" t="s">
        <v>754</v>
      </c>
      <c r="D21" s="17"/>
    </row>
    <row r="22" s="50" customFormat="1" ht="24" customHeight="1" spans="1:4">
      <c r="A22" s="97" t="s">
        <v>744</v>
      </c>
      <c r="B22" s="17"/>
      <c r="C22" s="97" t="s">
        <v>744</v>
      </c>
      <c r="D22" s="17"/>
    </row>
    <row r="23" s="50" customFormat="1" ht="24" customHeight="1" spans="1:4">
      <c r="A23" s="97" t="s">
        <v>745</v>
      </c>
      <c r="B23" s="17"/>
      <c r="C23" s="97" t="s">
        <v>745</v>
      </c>
      <c r="D23" s="17"/>
    </row>
    <row r="24" s="50" customFormat="1" ht="24" customHeight="1" spans="1:4">
      <c r="A24" s="97" t="s">
        <v>746</v>
      </c>
      <c r="B24" s="17"/>
      <c r="C24" s="97" t="s">
        <v>746</v>
      </c>
      <c r="D24" s="17"/>
    </row>
    <row r="25" s="50" customFormat="1" ht="24" customHeight="1" spans="1:4">
      <c r="A25" s="98" t="s">
        <v>747</v>
      </c>
      <c r="B25" s="17"/>
      <c r="C25" s="98" t="s">
        <v>747</v>
      </c>
      <c r="D25" s="17"/>
    </row>
    <row r="26" s="50" customFormat="1" ht="24" customHeight="1" spans="1:4">
      <c r="A26" s="98" t="s">
        <v>748</v>
      </c>
      <c r="B26" s="17"/>
      <c r="C26" s="98" t="s">
        <v>748</v>
      </c>
      <c r="D26" s="17"/>
    </row>
    <row r="27" s="50" customFormat="1" ht="24" customHeight="1" spans="1:4">
      <c r="A27" s="98" t="s">
        <v>749</v>
      </c>
      <c r="B27" s="17"/>
      <c r="C27" s="98" t="s">
        <v>749</v>
      </c>
      <c r="D27" s="17"/>
    </row>
    <row r="28" s="50" customFormat="1" ht="24" customHeight="1" spans="1:4">
      <c r="A28" s="98" t="s">
        <v>751</v>
      </c>
      <c r="B28" s="17"/>
      <c r="C28" s="98" t="s">
        <v>751</v>
      </c>
      <c r="D28" s="17"/>
    </row>
    <row r="29" s="50" customFormat="1" ht="24" customHeight="1" spans="1:4">
      <c r="A29" s="100" t="s">
        <v>755</v>
      </c>
      <c r="B29" s="17"/>
      <c r="C29" s="96"/>
      <c r="D29" s="17"/>
    </row>
    <row r="30" s="50" customFormat="1" ht="24" customHeight="1" spans="1:4">
      <c r="A30" s="97" t="s">
        <v>744</v>
      </c>
      <c r="B30" s="17"/>
      <c r="C30" s="97"/>
      <c r="D30" s="17"/>
    </row>
    <row r="31" s="50" customFormat="1" ht="24" customHeight="1" spans="1:4">
      <c r="A31" s="97" t="s">
        <v>745</v>
      </c>
      <c r="B31" s="17"/>
      <c r="C31" s="97"/>
      <c r="D31" s="17"/>
    </row>
    <row r="32" s="50" customFormat="1" ht="24" customHeight="1" spans="1:4">
      <c r="A32" s="97" t="s">
        <v>746</v>
      </c>
      <c r="B32" s="17"/>
      <c r="C32" s="97"/>
      <c r="D32" s="17"/>
    </row>
    <row r="33" s="50" customFormat="1" ht="24" customHeight="1" spans="1:4">
      <c r="A33" s="98" t="s">
        <v>747</v>
      </c>
      <c r="B33" s="17"/>
      <c r="C33" s="97"/>
      <c r="D33" s="17"/>
    </row>
    <row r="34" s="50" customFormat="1" ht="24" customHeight="1" spans="1:4">
      <c r="A34" s="98" t="s">
        <v>748</v>
      </c>
      <c r="B34" s="17"/>
      <c r="C34" s="97"/>
      <c r="D34" s="17"/>
    </row>
    <row r="35" s="50" customFormat="1" ht="24" customHeight="1" spans="1:4">
      <c r="A35" s="98" t="s">
        <v>749</v>
      </c>
      <c r="B35" s="17"/>
      <c r="C35" s="97"/>
      <c r="D35" s="17"/>
    </row>
    <row r="36" s="50" customFormat="1" ht="24" customHeight="1" spans="1:4">
      <c r="A36" s="98" t="s">
        <v>751</v>
      </c>
      <c r="B36" s="17"/>
      <c r="C36" s="97"/>
      <c r="D36" s="17"/>
    </row>
    <row r="37" s="50" customFormat="1" ht="24" customHeight="1" spans="1:4">
      <c r="A37" s="97"/>
      <c r="B37" s="17"/>
      <c r="C37" s="97"/>
      <c r="D37" s="17"/>
    </row>
    <row r="38" s="5" customFormat="1" ht="24" customHeight="1" spans="1:4">
      <c r="A38" s="101" t="s">
        <v>115</v>
      </c>
      <c r="B38" s="94">
        <f>B5+B6</f>
        <v>0</v>
      </c>
      <c r="C38" s="102" t="s">
        <v>116</v>
      </c>
      <c r="D38" s="94">
        <f>D5+D6</f>
        <v>0</v>
      </c>
    </row>
    <row r="39" s="5" customFormat="1" ht="24" customHeight="1" spans="1:4">
      <c r="A39" s="17"/>
      <c r="B39" s="17"/>
      <c r="C39" s="94" t="s">
        <v>756</v>
      </c>
      <c r="D39" s="94"/>
    </row>
    <row r="40" s="5" customFormat="1" ht="24" customHeight="1" spans="1:4">
      <c r="A40" s="17"/>
      <c r="B40" s="17"/>
      <c r="C40" s="96" t="s">
        <v>744</v>
      </c>
      <c r="D40" s="17"/>
    </row>
    <row r="41" s="5" customFormat="1" ht="24" customHeight="1" spans="1:16">
      <c r="A41" s="17"/>
      <c r="B41" s="17"/>
      <c r="C41" s="96" t="s">
        <v>745</v>
      </c>
      <c r="D41" s="17"/>
      <c r="P41" s="104"/>
    </row>
    <row r="42" s="5" customFormat="1" ht="24" customHeight="1" spans="1:4">
      <c r="A42" s="17"/>
      <c r="B42" s="17"/>
      <c r="C42" s="96" t="s">
        <v>746</v>
      </c>
      <c r="D42" s="17"/>
    </row>
    <row r="43" s="5" customFormat="1" ht="24" customHeight="1" spans="1:4">
      <c r="A43" s="17"/>
      <c r="B43" s="17"/>
      <c r="C43" s="96" t="s">
        <v>747</v>
      </c>
      <c r="D43" s="17"/>
    </row>
    <row r="44" s="5" customFormat="1" ht="24" customHeight="1" spans="1:4">
      <c r="A44" s="17"/>
      <c r="B44" s="17"/>
      <c r="C44" s="96" t="s">
        <v>748</v>
      </c>
      <c r="D44" s="17"/>
    </row>
    <row r="45" s="5" customFormat="1" ht="24" customHeight="1" spans="1:4">
      <c r="A45" s="17"/>
      <c r="B45" s="17"/>
      <c r="C45" s="96" t="s">
        <v>749</v>
      </c>
      <c r="D45" s="17"/>
    </row>
    <row r="46" s="5" customFormat="1" ht="24" customHeight="1" spans="1:4">
      <c r="A46" s="17"/>
      <c r="B46" s="17"/>
      <c r="C46" s="96" t="s">
        <v>751</v>
      </c>
      <c r="D46" s="17"/>
    </row>
    <row r="47" s="20" customFormat="1" ht="61" customHeight="1" spans="1:256">
      <c r="A47" s="103" t="s">
        <v>765</v>
      </c>
      <c r="B47" s="103"/>
      <c r="C47" s="103"/>
      <c r="D47" s="103"/>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03972313348" right="0.590203972313348" top="0.786707251090703" bottom="0.786707251090703" header="0.499937478012926" footer="0.499937478012926"/>
  <pageSetup paperSize="9" scale="93"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view="pageBreakPreview" zoomScaleNormal="100" workbookViewId="0">
      <pane ySplit="6" topLeftCell="A7" activePane="bottomLeft" state="frozen"/>
      <selection/>
      <selection pane="bottomLeft" activeCell="E13" sqref="E13"/>
    </sheetView>
  </sheetViews>
  <sheetFormatPr defaultColWidth="9" defaultRowHeight="13.5" outlineLevelCol="6"/>
  <cols>
    <col min="1" max="1" width="26.25" style="5" customWidth="1"/>
    <col min="2" max="2" width="13.25" style="5" customWidth="1"/>
    <col min="3" max="4" width="11.875" style="5" customWidth="1"/>
    <col min="5" max="5" width="13.25" style="5" customWidth="1"/>
    <col min="6" max="7" width="11.875" style="5" customWidth="1"/>
    <col min="8" max="16384" width="9" style="5"/>
  </cols>
  <sheetData>
    <row r="1" s="5" customFormat="1" spans="1:1">
      <c r="A1" s="5" t="s">
        <v>766</v>
      </c>
    </row>
    <row r="2" s="48" customFormat="1" ht="42" customHeight="1" spans="1:7">
      <c r="A2" s="31" t="s">
        <v>767</v>
      </c>
      <c r="B2" s="31"/>
      <c r="C2" s="31"/>
      <c r="D2" s="31"/>
      <c r="E2" s="31"/>
      <c r="F2" s="31"/>
      <c r="G2" s="31"/>
    </row>
    <row r="3" s="49" customFormat="1" ht="27" customHeight="1" spans="1:7">
      <c r="A3" s="21"/>
      <c r="B3" s="21"/>
      <c r="G3" s="21" t="s">
        <v>3</v>
      </c>
    </row>
    <row r="4" s="5" customFormat="1" ht="26.1" customHeight="1" spans="1:7">
      <c r="A4" s="13" t="s">
        <v>768</v>
      </c>
      <c r="B4" s="13" t="s">
        <v>769</v>
      </c>
      <c r="C4" s="13"/>
      <c r="D4" s="13"/>
      <c r="E4" s="13" t="s">
        <v>770</v>
      </c>
      <c r="F4" s="13"/>
      <c r="G4" s="13"/>
    </row>
    <row r="5" s="5" customFormat="1" ht="24" customHeight="1" spans="1:7">
      <c r="A5" s="13"/>
      <c r="B5" s="13" t="s">
        <v>35</v>
      </c>
      <c r="C5" s="13" t="s">
        <v>771</v>
      </c>
      <c r="D5" s="13" t="s">
        <v>772</v>
      </c>
      <c r="E5" s="13" t="s">
        <v>35</v>
      </c>
      <c r="F5" s="13" t="s">
        <v>771</v>
      </c>
      <c r="G5" s="13" t="s">
        <v>772</v>
      </c>
    </row>
    <row r="6" s="5" customFormat="1" ht="24" customHeight="1" spans="1:7">
      <c r="A6" s="13" t="s">
        <v>773</v>
      </c>
      <c r="B6" s="13" t="s">
        <v>774</v>
      </c>
      <c r="C6" s="13" t="s">
        <v>775</v>
      </c>
      <c r="D6" s="13" t="s">
        <v>776</v>
      </c>
      <c r="E6" s="13" t="s">
        <v>777</v>
      </c>
      <c r="F6" s="13" t="s">
        <v>778</v>
      </c>
      <c r="G6" s="13" t="s">
        <v>779</v>
      </c>
    </row>
    <row r="7" s="50" customFormat="1" ht="24" customHeight="1" spans="1:7">
      <c r="A7" s="22" t="s">
        <v>780</v>
      </c>
      <c r="B7" s="84"/>
      <c r="C7" s="84"/>
      <c r="D7" s="84"/>
      <c r="E7" s="85"/>
      <c r="F7" s="85"/>
      <c r="G7" s="85"/>
    </row>
    <row r="8" s="50" customFormat="1" ht="24" customHeight="1" spans="1:7">
      <c r="A8" s="22" t="s">
        <v>781</v>
      </c>
      <c r="B8" s="84">
        <f>C8+D8</f>
        <v>59654.9</v>
      </c>
      <c r="C8" s="85">
        <v>33693.5</v>
      </c>
      <c r="D8" s="85">
        <v>25961.4</v>
      </c>
      <c r="E8" s="85">
        <f>F8+G8</f>
        <v>58042.4</v>
      </c>
      <c r="F8" s="85">
        <v>32297</v>
      </c>
      <c r="G8" s="85">
        <v>25745.4</v>
      </c>
    </row>
    <row r="9" s="50" customFormat="1" ht="24" customHeight="1" spans="1:7">
      <c r="A9" s="22" t="s">
        <v>782</v>
      </c>
      <c r="B9" s="84"/>
      <c r="C9" s="85"/>
      <c r="D9" s="85"/>
      <c r="E9" s="85"/>
      <c r="F9" s="85"/>
      <c r="G9" s="85"/>
    </row>
    <row r="10" s="5" customFormat="1" ht="24" customHeight="1" spans="1:7">
      <c r="A10" s="16" t="s">
        <v>783</v>
      </c>
      <c r="B10" s="81"/>
      <c r="C10" s="86"/>
      <c r="D10" s="86"/>
      <c r="E10" s="86"/>
      <c r="F10" s="86"/>
      <c r="G10" s="86"/>
    </row>
    <row r="11" s="5" customFormat="1" ht="24" customHeight="1" spans="1:7">
      <c r="A11" s="16" t="s">
        <v>784</v>
      </c>
      <c r="B11" s="81"/>
      <c r="C11" s="86"/>
      <c r="D11" s="86"/>
      <c r="E11" s="86"/>
      <c r="F11" s="86"/>
      <c r="G11" s="86"/>
    </row>
    <row r="12" s="5" customFormat="1" ht="24" customHeight="1" spans="1:7">
      <c r="A12" s="13" t="s">
        <v>453</v>
      </c>
      <c r="B12" s="81"/>
      <c r="C12" s="86"/>
      <c r="D12" s="86"/>
      <c r="E12" s="86"/>
      <c r="F12" s="86"/>
      <c r="G12" s="86"/>
    </row>
    <row r="13" s="5" customFormat="1" ht="24" customHeight="1" spans="1:7">
      <c r="A13" s="13" t="s">
        <v>453</v>
      </c>
      <c r="B13" s="81"/>
      <c r="C13" s="86"/>
      <c r="D13" s="86"/>
      <c r="E13" s="86"/>
      <c r="F13" s="86"/>
      <c r="G13" s="86"/>
    </row>
    <row r="14" s="5" customFormat="1" ht="24" customHeight="1" spans="1:7">
      <c r="A14" s="13" t="s">
        <v>453</v>
      </c>
      <c r="B14" s="81"/>
      <c r="C14" s="86"/>
      <c r="D14" s="86"/>
      <c r="E14" s="86"/>
      <c r="F14" s="86"/>
      <c r="G14" s="86"/>
    </row>
    <row r="15" s="5" customFormat="1" ht="24" customHeight="1" spans="1:7">
      <c r="A15" s="16"/>
      <c r="B15" s="81"/>
      <c r="C15" s="86"/>
      <c r="D15" s="86"/>
      <c r="E15" s="86"/>
      <c r="F15" s="86"/>
      <c r="G15" s="86"/>
    </row>
    <row r="16" s="5" customFormat="1" ht="24" customHeight="1" spans="1:7">
      <c r="A16" s="13"/>
      <c r="B16" s="82"/>
      <c r="C16" s="87"/>
      <c r="D16" s="87"/>
      <c r="E16" s="87"/>
      <c r="F16" s="87"/>
      <c r="G16" s="87"/>
    </row>
    <row r="17" s="5" customFormat="1" ht="44" customHeight="1" spans="1:7">
      <c r="A17" s="18" t="s">
        <v>785</v>
      </c>
      <c r="B17" s="18"/>
      <c r="C17" s="18"/>
      <c r="D17" s="18"/>
      <c r="E17" s="18"/>
      <c r="F17" s="18"/>
      <c r="G17" s="18"/>
    </row>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row r="95" s="5" customFormat="1" ht="24" customHeight="1"/>
    <row r="96" s="5" customFormat="1" ht="24" customHeight="1"/>
    <row r="97" s="5" customFormat="1" ht="24" customHeight="1"/>
    <row r="98" s="5" customFormat="1" ht="24" customHeight="1"/>
    <row r="99" s="5" customFormat="1" ht="24" customHeight="1"/>
  </sheetData>
  <mergeCells count="5">
    <mergeCell ref="A2:G2"/>
    <mergeCell ref="B4:D4"/>
    <mergeCell ref="E4:G4"/>
    <mergeCell ref="A17:G17"/>
    <mergeCell ref="A4:A5"/>
  </mergeCells>
  <printOptions horizontalCentered="1"/>
  <pageMargins left="0.590203972313348" right="0.590203972313348" top="0.786707251090703" bottom="0.786707251090703" header="0.499937478012926" footer="0.499937478012926"/>
  <pageSetup paperSize="9" scale="84"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workbookViewId="0">
      <selection activeCell="E6" sqref="E6"/>
    </sheetView>
  </sheetViews>
  <sheetFormatPr defaultColWidth="9" defaultRowHeight="13.5" outlineLevelCol="6"/>
  <cols>
    <col min="1" max="1" width="47.375" style="5" customWidth="1"/>
    <col min="2" max="3" width="16.875" style="5" customWidth="1"/>
    <col min="4" max="16384" width="9" style="5"/>
  </cols>
  <sheetData>
    <row r="1" s="5" customFormat="1" spans="1:1">
      <c r="A1" s="5" t="s">
        <v>786</v>
      </c>
    </row>
    <row r="2" s="48" customFormat="1" ht="42" customHeight="1" spans="1:3">
      <c r="A2" s="31" t="s">
        <v>787</v>
      </c>
      <c r="B2" s="31"/>
      <c r="C2" s="31"/>
    </row>
    <row r="3" s="49" customFormat="1" ht="27" customHeight="1" spans="1:3">
      <c r="A3" s="21"/>
      <c r="B3" s="21"/>
      <c r="C3" s="21" t="s">
        <v>3</v>
      </c>
    </row>
    <row r="4" s="5" customFormat="1" ht="36" customHeight="1" spans="1:3">
      <c r="A4" s="13" t="s">
        <v>788</v>
      </c>
      <c r="B4" s="13" t="s">
        <v>5</v>
      </c>
      <c r="C4" s="13" t="s">
        <v>648</v>
      </c>
    </row>
    <row r="5" s="5" customFormat="1" ht="24" customHeight="1" spans="1:3">
      <c r="A5" s="22" t="s">
        <v>789</v>
      </c>
      <c r="B5" s="81"/>
      <c r="C5" s="81">
        <v>39969.4</v>
      </c>
    </row>
    <row r="6" s="5" customFormat="1" ht="24" customHeight="1" spans="1:3">
      <c r="A6" s="22" t="s">
        <v>790</v>
      </c>
      <c r="B6" s="81"/>
      <c r="C6" s="81">
        <v>33693.5</v>
      </c>
    </row>
    <row r="7" s="5" customFormat="1" ht="24" customHeight="1" spans="1:3">
      <c r="A7" s="22" t="s">
        <v>791</v>
      </c>
      <c r="B7" s="81"/>
      <c r="C7" s="81">
        <v>15000</v>
      </c>
    </row>
    <row r="8" s="5" customFormat="1" ht="24" customHeight="1" spans="1:3">
      <c r="A8" s="16" t="s">
        <v>792</v>
      </c>
      <c r="B8" s="81"/>
      <c r="C8" s="81"/>
    </row>
    <row r="9" s="5" customFormat="1" ht="24" customHeight="1" spans="1:3">
      <c r="A9" s="16" t="s">
        <v>793</v>
      </c>
      <c r="B9" s="81"/>
      <c r="C9" s="81">
        <v>15000</v>
      </c>
    </row>
    <row r="10" s="5" customFormat="1" ht="24" customHeight="1" spans="1:3">
      <c r="A10" s="22" t="s">
        <v>794</v>
      </c>
      <c r="B10" s="81"/>
      <c r="C10" s="81">
        <v>6274</v>
      </c>
    </row>
    <row r="11" s="5" customFormat="1" ht="24" customHeight="1" spans="1:3">
      <c r="A11" s="22" t="s">
        <v>795</v>
      </c>
      <c r="B11" s="81"/>
      <c r="C11" s="81">
        <v>32297</v>
      </c>
    </row>
    <row r="12" s="5" customFormat="1" ht="24" customHeight="1" spans="1:3">
      <c r="A12" s="22" t="s">
        <v>796</v>
      </c>
      <c r="B12" s="81"/>
      <c r="C12" s="83"/>
    </row>
    <row r="13" s="5" customFormat="1" ht="24" customHeight="1" spans="1:3">
      <c r="A13" s="22" t="s">
        <v>797</v>
      </c>
      <c r="B13" s="82"/>
      <c r="C13" s="81"/>
    </row>
    <row r="14" s="5" customFormat="1" ht="24" customHeight="1" spans="1:3">
      <c r="A14" s="22" t="s">
        <v>798</v>
      </c>
      <c r="B14" s="82"/>
      <c r="C14" s="81"/>
    </row>
    <row r="15" s="5" customFormat="1" ht="55" customHeight="1" spans="1:7">
      <c r="A15" s="18" t="s">
        <v>799</v>
      </c>
      <c r="B15" s="18"/>
      <c r="C15" s="18"/>
      <c r="D15" s="79"/>
      <c r="E15" s="79"/>
      <c r="F15" s="79"/>
      <c r="G15" s="79"/>
    </row>
    <row r="16" s="5" customFormat="1" ht="24" customHeight="1"/>
    <row r="17" s="5" customFormat="1" ht="24" customHeight="1"/>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row r="95" s="5" customFormat="1" ht="24" customHeight="1"/>
  </sheetData>
  <mergeCells count="2">
    <mergeCell ref="A2:C2"/>
    <mergeCell ref="A15:C15"/>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workbookViewId="0">
      <selection activeCell="E4" sqref="E4"/>
    </sheetView>
  </sheetViews>
  <sheetFormatPr defaultColWidth="9" defaultRowHeight="13.5" outlineLevelCol="6"/>
  <cols>
    <col min="1" max="1" width="48.5" style="5" customWidth="1"/>
    <col min="2" max="3" width="16" style="5" customWidth="1"/>
    <col min="4" max="16384" width="9" style="5"/>
  </cols>
  <sheetData>
    <row r="1" s="5" customFormat="1" spans="1:1">
      <c r="A1" s="5" t="s">
        <v>800</v>
      </c>
    </row>
    <row r="2" s="48" customFormat="1" ht="42" customHeight="1" spans="1:3">
      <c r="A2" s="31" t="s">
        <v>801</v>
      </c>
      <c r="B2" s="31"/>
      <c r="C2" s="31"/>
    </row>
    <row r="3" s="49" customFormat="1" ht="27" customHeight="1" spans="1:3">
      <c r="A3" s="21"/>
      <c r="B3" s="21"/>
      <c r="C3" s="21" t="s">
        <v>3</v>
      </c>
    </row>
    <row r="4" s="5" customFormat="1" ht="36" customHeight="1" spans="1:3">
      <c r="A4" s="13" t="s">
        <v>788</v>
      </c>
      <c r="B4" s="13" t="s">
        <v>5</v>
      </c>
      <c r="C4" s="13" t="s">
        <v>648</v>
      </c>
    </row>
    <row r="5" s="5" customFormat="1" ht="24" customHeight="1" spans="1:3">
      <c r="A5" s="16" t="s">
        <v>802</v>
      </c>
      <c r="B5" s="81"/>
      <c r="C5" s="81">
        <v>25745.4</v>
      </c>
    </row>
    <row r="6" s="5" customFormat="1" ht="24" customHeight="1" spans="1:3">
      <c r="A6" s="16" t="s">
        <v>803</v>
      </c>
      <c r="B6" s="81"/>
      <c r="C6" s="81">
        <v>25916.4</v>
      </c>
    </row>
    <row r="7" s="5" customFormat="1" ht="24" customHeight="1" spans="1:3">
      <c r="A7" s="16" t="s">
        <v>804</v>
      </c>
      <c r="B7" s="81"/>
      <c r="C7" s="81">
        <v>3700</v>
      </c>
    </row>
    <row r="8" s="5" customFormat="1" ht="24" customHeight="1" spans="1:3">
      <c r="A8" s="16" t="s">
        <v>805</v>
      </c>
      <c r="B8" s="81"/>
      <c r="C8" s="81">
        <v>0</v>
      </c>
    </row>
    <row r="9" s="5" customFormat="1" ht="24" customHeight="1" spans="1:3">
      <c r="A9" s="16" t="s">
        <v>806</v>
      </c>
      <c r="B9" s="81"/>
      <c r="C9" s="81">
        <v>25745.4</v>
      </c>
    </row>
    <row r="10" s="5" customFormat="1" ht="24" customHeight="1" spans="1:3">
      <c r="A10" s="16" t="s">
        <v>807</v>
      </c>
      <c r="B10" s="81"/>
      <c r="C10" s="81"/>
    </row>
    <row r="11" s="5" customFormat="1" ht="24" customHeight="1" spans="1:3">
      <c r="A11" s="16" t="s">
        <v>808</v>
      </c>
      <c r="B11" s="82"/>
      <c r="C11" s="81"/>
    </row>
    <row r="12" s="5" customFormat="1" ht="24" customHeight="1" spans="1:3">
      <c r="A12" s="16" t="s">
        <v>809</v>
      </c>
      <c r="B12" s="82"/>
      <c r="C12" s="81"/>
    </row>
    <row r="13" s="5" customFormat="1" ht="68" customHeight="1" spans="1:7">
      <c r="A13" s="18" t="s">
        <v>810</v>
      </c>
      <c r="B13" s="18"/>
      <c r="C13" s="18"/>
      <c r="D13" s="79"/>
      <c r="E13" s="79"/>
      <c r="F13" s="79"/>
      <c r="G13" s="79"/>
    </row>
    <row r="14" s="5" customFormat="1" ht="24" customHeight="1"/>
    <row r="15" s="5" customFormat="1" ht="24" customHeight="1"/>
    <row r="16" s="5" customFormat="1" ht="24" customHeight="1"/>
    <row r="17" s="5" customFormat="1" ht="24" customHeight="1"/>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row r="95" s="5" customFormat="1" ht="24" customHeight="1"/>
  </sheetData>
  <mergeCells count="2">
    <mergeCell ref="A2:C2"/>
    <mergeCell ref="A13:C13"/>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workbookViewId="0">
      <pane ySplit="4" topLeftCell="A5" activePane="bottomLeft" state="frozen"/>
      <selection/>
      <selection pane="bottomLeft" activeCell="E8" sqref="E8"/>
    </sheetView>
  </sheetViews>
  <sheetFormatPr defaultColWidth="9" defaultRowHeight="13.5" outlineLevelCol="3"/>
  <cols>
    <col min="1" max="1" width="33.75" style="5" customWidth="1"/>
    <col min="2" max="2" width="12.25" style="5" customWidth="1"/>
    <col min="3" max="4" width="17.125" style="5" customWidth="1"/>
    <col min="5" max="16384" width="9" style="5"/>
  </cols>
  <sheetData>
    <row r="1" s="5" customFormat="1" spans="1:1">
      <c r="A1" s="5" t="s">
        <v>811</v>
      </c>
    </row>
    <row r="2" s="48" customFormat="1" ht="42" customHeight="1" spans="1:4">
      <c r="A2" s="31" t="s">
        <v>812</v>
      </c>
      <c r="B2" s="31"/>
      <c r="C2" s="31"/>
      <c r="D2" s="31"/>
    </row>
    <row r="3" s="49" customFormat="1" ht="27" customHeight="1" spans="4:4">
      <c r="D3" s="21" t="s">
        <v>3</v>
      </c>
    </row>
    <row r="4" s="5" customFormat="1" ht="21.95" customHeight="1" spans="1:4">
      <c r="A4" s="13" t="s">
        <v>788</v>
      </c>
      <c r="B4" s="13" t="s">
        <v>813</v>
      </c>
      <c r="C4" s="13" t="s">
        <v>814</v>
      </c>
      <c r="D4" s="13" t="s">
        <v>815</v>
      </c>
    </row>
    <row r="5" s="50" customFormat="1" ht="24" customHeight="1" spans="1:4">
      <c r="A5" s="80" t="s">
        <v>816</v>
      </c>
      <c r="B5" s="51" t="s">
        <v>817</v>
      </c>
      <c r="C5" s="23"/>
      <c r="D5" s="23">
        <f>D6+D8</f>
        <v>24347</v>
      </c>
    </row>
    <row r="6" s="5" customFormat="1" ht="24" customHeight="1" spans="1:4">
      <c r="A6" s="33" t="s">
        <v>818</v>
      </c>
      <c r="B6" s="13" t="s">
        <v>775</v>
      </c>
      <c r="C6" s="24"/>
      <c r="D6" s="24">
        <v>20647</v>
      </c>
    </row>
    <row r="7" s="5" customFormat="1" ht="24" customHeight="1" spans="1:4">
      <c r="A7" s="33" t="s">
        <v>819</v>
      </c>
      <c r="B7" s="13" t="s">
        <v>776</v>
      </c>
      <c r="C7" s="24"/>
      <c r="D7" s="24">
        <v>5647</v>
      </c>
    </row>
    <row r="8" s="5" customFormat="1" ht="24" customHeight="1" spans="1:4">
      <c r="A8" s="33" t="s">
        <v>820</v>
      </c>
      <c r="B8" s="13" t="s">
        <v>821</v>
      </c>
      <c r="C8" s="24"/>
      <c r="D8" s="24">
        <v>3700</v>
      </c>
    </row>
    <row r="9" s="5" customFormat="1" ht="24" customHeight="1" spans="1:4">
      <c r="A9" s="33" t="s">
        <v>819</v>
      </c>
      <c r="B9" s="13" t="s">
        <v>778</v>
      </c>
      <c r="C9" s="24"/>
      <c r="D9" s="24">
        <v>0</v>
      </c>
    </row>
    <row r="10" s="50" customFormat="1" ht="24" customHeight="1" spans="1:4">
      <c r="A10" s="80" t="s">
        <v>822</v>
      </c>
      <c r="B10" s="51" t="s">
        <v>823</v>
      </c>
      <c r="C10" s="23"/>
      <c r="D10" s="23">
        <f>D11+D12</f>
        <v>6274</v>
      </c>
    </row>
    <row r="11" s="5" customFormat="1" ht="24" customHeight="1" spans="1:4">
      <c r="A11" s="33" t="s">
        <v>818</v>
      </c>
      <c r="B11" s="13" t="s">
        <v>824</v>
      </c>
      <c r="C11" s="24"/>
      <c r="D11" s="24">
        <v>6274</v>
      </c>
    </row>
    <row r="12" s="5" customFormat="1" ht="24" customHeight="1" spans="1:4">
      <c r="A12" s="33" t="s">
        <v>820</v>
      </c>
      <c r="B12" s="13" t="s">
        <v>825</v>
      </c>
      <c r="C12" s="24"/>
      <c r="D12" s="24">
        <v>0</v>
      </c>
    </row>
    <row r="13" s="50" customFormat="1" ht="24" customHeight="1" spans="1:4">
      <c r="A13" s="80" t="s">
        <v>826</v>
      </c>
      <c r="B13" s="51" t="s">
        <v>827</v>
      </c>
      <c r="C13" s="23"/>
      <c r="D13" s="23">
        <f>D14+D15</f>
        <v>1255.02</v>
      </c>
    </row>
    <row r="14" s="5" customFormat="1" ht="24" customHeight="1" spans="1:4">
      <c r="A14" s="33" t="s">
        <v>818</v>
      </c>
      <c r="B14" s="13" t="s">
        <v>828</v>
      </c>
      <c r="C14" s="24"/>
      <c r="D14" s="24">
        <v>558.21</v>
      </c>
    </row>
    <row r="15" s="5" customFormat="1" ht="24" customHeight="1" spans="1:4">
      <c r="A15" s="33" t="s">
        <v>820</v>
      </c>
      <c r="B15" s="13" t="s">
        <v>829</v>
      </c>
      <c r="C15" s="24"/>
      <c r="D15" s="24">
        <v>696.81</v>
      </c>
    </row>
    <row r="16" s="50" customFormat="1" ht="24" customHeight="1" spans="1:4">
      <c r="A16" s="80" t="s">
        <v>830</v>
      </c>
      <c r="B16" s="51" t="s">
        <v>831</v>
      </c>
      <c r="C16" s="23"/>
      <c r="D16" s="23">
        <v>276</v>
      </c>
    </row>
    <row r="17" s="5" customFormat="1" ht="24" customHeight="1" spans="1:4">
      <c r="A17" s="33" t="s">
        <v>818</v>
      </c>
      <c r="B17" s="13" t="s">
        <v>832</v>
      </c>
      <c r="C17" s="24"/>
      <c r="D17" s="24">
        <v>276</v>
      </c>
    </row>
    <row r="18" s="5" customFormat="1" ht="24" customHeight="1" spans="1:4">
      <c r="A18" s="33" t="s">
        <v>833</v>
      </c>
      <c r="B18" s="13"/>
      <c r="C18" s="24"/>
      <c r="D18" s="24">
        <v>248</v>
      </c>
    </row>
    <row r="19" s="5" customFormat="1" ht="24" customHeight="1" spans="1:4">
      <c r="A19" s="33" t="s">
        <v>834</v>
      </c>
      <c r="B19" s="13" t="s">
        <v>835</v>
      </c>
      <c r="C19" s="24"/>
      <c r="D19" s="24">
        <v>28</v>
      </c>
    </row>
    <row r="20" s="5" customFormat="1" ht="24" customHeight="1" spans="1:4">
      <c r="A20" s="33" t="s">
        <v>820</v>
      </c>
      <c r="B20" s="13" t="s">
        <v>836</v>
      </c>
      <c r="C20" s="24"/>
      <c r="D20" s="24">
        <v>0</v>
      </c>
    </row>
    <row r="21" s="5" customFormat="1" ht="24" customHeight="1" spans="1:4">
      <c r="A21" s="33" t="s">
        <v>833</v>
      </c>
      <c r="B21" s="13"/>
      <c r="C21" s="24"/>
      <c r="D21" s="24">
        <v>0</v>
      </c>
    </row>
    <row r="22" s="5" customFormat="1" ht="24" customHeight="1" spans="1:4">
      <c r="A22" s="33" t="s">
        <v>837</v>
      </c>
      <c r="B22" s="13" t="s">
        <v>838</v>
      </c>
      <c r="C22" s="24"/>
      <c r="D22" s="24">
        <v>0</v>
      </c>
    </row>
    <row r="23" s="50" customFormat="1" ht="24" customHeight="1" spans="1:4">
      <c r="A23" s="80" t="s">
        <v>839</v>
      </c>
      <c r="B23" s="51" t="s">
        <v>840</v>
      </c>
      <c r="C23" s="23"/>
      <c r="D23" s="23">
        <f>D24+D25</f>
        <v>1492.02</v>
      </c>
    </row>
    <row r="24" s="5" customFormat="1" ht="24" customHeight="1" spans="1:4">
      <c r="A24" s="33" t="s">
        <v>818</v>
      </c>
      <c r="B24" s="13" t="s">
        <v>841</v>
      </c>
      <c r="C24" s="24"/>
      <c r="D24" s="24">
        <v>716.41</v>
      </c>
    </row>
    <row r="25" s="5" customFormat="1" ht="24" customHeight="1" spans="1:4">
      <c r="A25" s="33" t="s">
        <v>820</v>
      </c>
      <c r="B25" s="13" t="s">
        <v>842</v>
      </c>
      <c r="C25" s="24"/>
      <c r="D25" s="24">
        <v>775.61</v>
      </c>
    </row>
    <row r="26" s="5" customFormat="1" ht="61" customHeight="1" spans="1:4">
      <c r="A26" s="18" t="s">
        <v>843</v>
      </c>
      <c r="B26" s="18"/>
      <c r="C26" s="18"/>
      <c r="D26" s="18"/>
    </row>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row r="95" s="5" customFormat="1" ht="24" customHeight="1"/>
  </sheetData>
  <mergeCells count="2">
    <mergeCell ref="A2:D2"/>
    <mergeCell ref="A26:D26"/>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workbookViewId="0">
      <selection activeCell="D5" sqref="D5"/>
    </sheetView>
  </sheetViews>
  <sheetFormatPr defaultColWidth="9" defaultRowHeight="13.5"/>
  <cols>
    <col min="1" max="1" width="49.875" style="5" customWidth="1"/>
    <col min="2" max="2" width="33.25" style="5" customWidth="1"/>
    <col min="3" max="16384" width="9" style="5"/>
  </cols>
  <sheetData>
    <row r="1" s="5" customFormat="1" spans="1:1">
      <c r="A1" s="5" t="s">
        <v>844</v>
      </c>
    </row>
    <row r="2" s="48" customFormat="1" ht="42" customHeight="1" spans="1:1">
      <c r="A2" s="48" t="s">
        <v>845</v>
      </c>
    </row>
    <row r="3" s="49" customFormat="1" ht="27" customHeight="1" spans="2:2">
      <c r="B3" s="49" t="s">
        <v>3</v>
      </c>
    </row>
    <row r="4" s="5" customFormat="1" ht="30" customHeight="1" spans="1:2">
      <c r="A4" s="38" t="s">
        <v>846</v>
      </c>
      <c r="B4" s="38" t="s">
        <v>815</v>
      </c>
    </row>
    <row r="5" s="50" customFormat="1" ht="30" customHeight="1" spans="1:2">
      <c r="A5" s="73" t="s">
        <v>847</v>
      </c>
      <c r="B5" s="74">
        <v>3700</v>
      </c>
    </row>
    <row r="6" s="50" customFormat="1" ht="30" customHeight="1" spans="1:2">
      <c r="A6" s="73" t="s">
        <v>848</v>
      </c>
      <c r="B6" s="74">
        <v>3700</v>
      </c>
    </row>
    <row r="7" s="50" customFormat="1" ht="30" customHeight="1" spans="1:2">
      <c r="A7" s="73" t="s">
        <v>849</v>
      </c>
      <c r="B7" s="75">
        <f>B8+B9</f>
        <v>0</v>
      </c>
    </row>
    <row r="8" s="5" customFormat="1" ht="30" customHeight="1" spans="1:2">
      <c r="A8" s="76" t="s">
        <v>850</v>
      </c>
      <c r="B8" s="38"/>
    </row>
    <row r="9" s="5" customFormat="1" ht="30" customHeight="1" spans="1:2">
      <c r="A9" s="76" t="s">
        <v>851</v>
      </c>
      <c r="B9" s="77"/>
    </row>
    <row r="10" s="50" customFormat="1" ht="30" customHeight="1" spans="1:2">
      <c r="A10" s="73" t="s">
        <v>852</v>
      </c>
      <c r="B10" s="74"/>
    </row>
    <row r="11" s="50" customFormat="1" ht="30" customHeight="1" spans="1:2">
      <c r="A11" s="73" t="s">
        <v>853</v>
      </c>
      <c r="B11" s="74" t="s">
        <v>854</v>
      </c>
    </row>
    <row r="12" s="50" customFormat="1" ht="30" customHeight="1" spans="1:2">
      <c r="A12" s="73" t="s">
        <v>855</v>
      </c>
      <c r="B12" s="78">
        <v>0.0213</v>
      </c>
    </row>
    <row r="13" s="5" customFormat="1" ht="81" customHeight="1" spans="1:9">
      <c r="A13" s="18" t="s">
        <v>856</v>
      </c>
      <c r="B13" s="18"/>
      <c r="C13" s="79"/>
      <c r="D13" s="79"/>
      <c r="E13" s="79"/>
      <c r="F13" s="79"/>
      <c r="G13" s="79"/>
      <c r="H13" s="79"/>
      <c r="I13" s="79"/>
    </row>
    <row r="14" s="5" customFormat="1" ht="24" customHeight="1"/>
    <row r="15" s="5" customFormat="1" ht="24" customHeight="1"/>
    <row r="16" s="5" customFormat="1" ht="24" customHeight="1"/>
    <row r="17" s="5" customFormat="1" ht="24" customHeight="1"/>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sheetData>
  <mergeCells count="2">
    <mergeCell ref="A2:B2"/>
    <mergeCell ref="A13:B13"/>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1"/>
  <sheetViews>
    <sheetView view="pageBreakPreview" zoomScaleNormal="100" workbookViewId="0">
      <pane ySplit="4" topLeftCell="A5" activePane="bottomLeft" state="frozen"/>
      <selection/>
      <selection pane="bottomLeft" activeCell="I8" sqref="I8"/>
    </sheetView>
  </sheetViews>
  <sheetFormatPr defaultColWidth="8.875" defaultRowHeight="13.5"/>
  <cols>
    <col min="1" max="1" width="8.875" style="54"/>
    <col min="2" max="2" width="8.25" style="54" customWidth="1"/>
    <col min="3" max="3" width="28.5" style="39" customWidth="1"/>
    <col min="4" max="7" width="9" style="55" customWidth="1"/>
    <col min="8" max="8" width="15.625" style="56" customWidth="1"/>
    <col min="9" max="9" width="53.5" style="54" customWidth="1"/>
    <col min="10" max="16384" width="8.875" style="54"/>
  </cols>
  <sheetData>
    <row r="1" s="52" customFormat="1" ht="42" customHeight="1" spans="1:9">
      <c r="A1" s="8" t="s">
        <v>857</v>
      </c>
      <c r="B1" s="8"/>
      <c r="C1" s="8"/>
      <c r="D1" s="8"/>
      <c r="E1" s="8"/>
      <c r="F1" s="8"/>
      <c r="G1" s="8"/>
      <c r="H1" s="8"/>
      <c r="I1" s="8"/>
    </row>
    <row r="2" s="53" customFormat="1" ht="27" customHeight="1" spans="1:9">
      <c r="A2" s="21"/>
      <c r="B2" s="21"/>
      <c r="C2" s="21"/>
      <c r="D2" s="57"/>
      <c r="E2" s="57"/>
      <c r="F2" s="57"/>
      <c r="G2" s="58"/>
      <c r="H2" s="58"/>
      <c r="I2" s="53" t="s">
        <v>3</v>
      </c>
    </row>
    <row r="3" s="54" customFormat="1" ht="30" customHeight="1" spans="1:9">
      <c r="A3" s="59" t="s">
        <v>858</v>
      </c>
      <c r="B3" s="60" t="s">
        <v>859</v>
      </c>
      <c r="C3" s="59" t="s">
        <v>473</v>
      </c>
      <c r="D3" s="61" t="s">
        <v>860</v>
      </c>
      <c r="E3" s="62"/>
      <c r="F3" s="63"/>
      <c r="G3" s="64" t="s">
        <v>861</v>
      </c>
      <c r="H3" s="65"/>
      <c r="I3" s="71" t="s">
        <v>862</v>
      </c>
    </row>
    <row r="4" s="54" customFormat="1" ht="30" customHeight="1" spans="1:9">
      <c r="A4" s="59"/>
      <c r="B4" s="66"/>
      <c r="C4" s="59"/>
      <c r="D4" s="64" t="s">
        <v>35</v>
      </c>
      <c r="E4" s="64" t="s">
        <v>863</v>
      </c>
      <c r="F4" s="64" t="s">
        <v>864</v>
      </c>
      <c r="G4" s="64" t="s">
        <v>865</v>
      </c>
      <c r="H4" s="65" t="s">
        <v>866</v>
      </c>
      <c r="I4" s="72"/>
    </row>
    <row r="5" s="54" customFormat="1" ht="82" customHeight="1" spans="1:9">
      <c r="A5" s="59" t="s">
        <v>867</v>
      </c>
      <c r="B5" s="66" t="s">
        <v>868</v>
      </c>
      <c r="C5" s="59" t="s">
        <v>869</v>
      </c>
      <c r="D5" s="64">
        <v>3000</v>
      </c>
      <c r="E5" s="64"/>
      <c r="F5" s="64">
        <v>3000</v>
      </c>
      <c r="G5" s="64">
        <v>3000</v>
      </c>
      <c r="H5" s="65">
        <v>1</v>
      </c>
      <c r="I5" s="72" t="s">
        <v>870</v>
      </c>
    </row>
    <row r="6" s="54" customFormat="1" ht="30" customHeight="1" spans="1:9">
      <c r="A6" s="59" t="s">
        <v>867</v>
      </c>
      <c r="B6" s="66" t="s">
        <v>871</v>
      </c>
      <c r="C6" s="59" t="s">
        <v>872</v>
      </c>
      <c r="D6" s="64">
        <v>700</v>
      </c>
      <c r="E6" s="64"/>
      <c r="F6" s="64">
        <v>700</v>
      </c>
      <c r="G6" s="64">
        <v>700</v>
      </c>
      <c r="H6" s="65">
        <v>1</v>
      </c>
      <c r="I6" s="72" t="s">
        <v>873</v>
      </c>
    </row>
    <row r="7" s="54" customFormat="1" ht="30" customHeight="1" spans="1:9">
      <c r="A7" s="59"/>
      <c r="B7" s="66"/>
      <c r="C7" s="59"/>
      <c r="D7" s="64"/>
      <c r="E7" s="64"/>
      <c r="F7" s="64"/>
      <c r="G7" s="64"/>
      <c r="H7" s="65"/>
      <c r="I7" s="72"/>
    </row>
    <row r="8" s="54" customFormat="1" ht="30" customHeight="1" spans="1:9">
      <c r="A8" s="59"/>
      <c r="B8" s="66"/>
      <c r="C8" s="59"/>
      <c r="D8" s="64"/>
      <c r="E8" s="64"/>
      <c r="F8" s="64"/>
      <c r="G8" s="64"/>
      <c r="H8" s="65"/>
      <c r="I8" s="72"/>
    </row>
    <row r="9" s="54" customFormat="1" ht="30" customHeight="1" spans="1:9">
      <c r="A9" s="59"/>
      <c r="B9" s="66"/>
      <c r="C9" s="59"/>
      <c r="D9" s="64"/>
      <c r="E9" s="64"/>
      <c r="F9" s="64"/>
      <c r="G9" s="64"/>
      <c r="H9" s="65"/>
      <c r="I9" s="72"/>
    </row>
    <row r="10" s="54" customFormat="1" ht="30" customHeight="1" spans="1:9">
      <c r="A10" s="59"/>
      <c r="B10" s="66"/>
      <c r="C10" s="59"/>
      <c r="D10" s="64"/>
      <c r="E10" s="64"/>
      <c r="F10" s="64"/>
      <c r="G10" s="64"/>
      <c r="H10" s="65"/>
      <c r="I10" s="72"/>
    </row>
    <row r="11" s="54" customFormat="1" ht="30" customHeight="1" spans="1:9">
      <c r="A11" s="59"/>
      <c r="B11" s="66"/>
      <c r="C11" s="59"/>
      <c r="D11" s="64"/>
      <c r="E11" s="64"/>
      <c r="F11" s="64"/>
      <c r="G11" s="64"/>
      <c r="H11" s="65"/>
      <c r="I11" s="72"/>
    </row>
    <row r="12" s="54" customFormat="1" ht="30" customHeight="1" spans="1:9">
      <c r="A12" s="67"/>
      <c r="B12" s="14"/>
      <c r="C12" s="14"/>
      <c r="D12" s="68"/>
      <c r="E12" s="68"/>
      <c r="F12" s="69"/>
      <c r="G12" s="68"/>
      <c r="H12" s="70"/>
      <c r="I12" s="67"/>
    </row>
    <row r="13" s="54" customFormat="1" ht="30" customHeight="1" spans="1:9">
      <c r="A13" s="67"/>
      <c r="B13" s="14"/>
      <c r="C13" s="14"/>
      <c r="D13" s="16"/>
      <c r="E13" s="16"/>
      <c r="F13" s="69"/>
      <c r="G13" s="16"/>
      <c r="H13" s="70"/>
      <c r="I13" s="67"/>
    </row>
    <row r="14" s="5" customFormat="1" ht="54" customHeight="1" spans="1:9">
      <c r="A14" s="18" t="s">
        <v>874</v>
      </c>
      <c r="B14" s="18"/>
      <c r="C14" s="18"/>
      <c r="D14" s="18"/>
      <c r="E14" s="18"/>
      <c r="F14" s="18"/>
      <c r="G14" s="18"/>
      <c r="H14" s="18"/>
      <c r="I14" s="18"/>
    </row>
    <row r="15" s="54" customFormat="1" ht="24" customHeight="1" spans="3:8">
      <c r="C15" s="39"/>
      <c r="D15" s="55"/>
      <c r="E15" s="55"/>
      <c r="F15" s="55"/>
      <c r="G15" s="55"/>
      <c r="H15" s="56"/>
    </row>
    <row r="16" s="54" customFormat="1" ht="24" customHeight="1" spans="3:8">
      <c r="C16" s="39"/>
      <c r="D16" s="55"/>
      <c r="E16" s="55"/>
      <c r="F16" s="55"/>
      <c r="G16" s="55"/>
      <c r="H16" s="56"/>
    </row>
    <row r="17" s="54" customFormat="1" ht="24" customHeight="1" spans="3:8">
      <c r="C17" s="39"/>
      <c r="D17" s="55"/>
      <c r="E17" s="55"/>
      <c r="F17" s="55"/>
      <c r="G17" s="55"/>
      <c r="H17" s="56"/>
    </row>
    <row r="18" s="54" customFormat="1" ht="24" customHeight="1" spans="3:8">
      <c r="C18" s="39"/>
      <c r="D18" s="55"/>
      <c r="E18" s="55"/>
      <c r="F18" s="55"/>
      <c r="G18" s="55"/>
      <c r="H18" s="56"/>
    </row>
    <row r="19" s="54" customFormat="1" ht="24" customHeight="1" spans="3:8">
      <c r="C19" s="39"/>
      <c r="D19" s="55"/>
      <c r="E19" s="55"/>
      <c r="F19" s="55"/>
      <c r="G19" s="55"/>
      <c r="H19" s="56"/>
    </row>
    <row r="20" s="54" customFormat="1" ht="24" customHeight="1" spans="3:8">
      <c r="C20" s="39"/>
      <c r="D20" s="55"/>
      <c r="E20" s="55"/>
      <c r="F20" s="55"/>
      <c r="G20" s="55"/>
      <c r="H20" s="56"/>
    </row>
    <row r="21" s="54" customFormat="1" ht="24" customHeight="1" spans="3:8">
      <c r="C21" s="39"/>
      <c r="D21" s="55"/>
      <c r="E21" s="55"/>
      <c r="F21" s="55"/>
      <c r="G21" s="55"/>
      <c r="H21" s="56"/>
    </row>
    <row r="22" s="54" customFormat="1" ht="24" customHeight="1" spans="3:8">
      <c r="C22" s="39"/>
      <c r="D22" s="55"/>
      <c r="E22" s="55"/>
      <c r="F22" s="55"/>
      <c r="G22" s="55"/>
      <c r="H22" s="56"/>
    </row>
    <row r="23" s="54" customFormat="1" ht="24" customHeight="1" spans="3:8">
      <c r="C23" s="39"/>
      <c r="D23" s="55"/>
      <c r="E23" s="55"/>
      <c r="F23" s="55"/>
      <c r="G23" s="55"/>
      <c r="H23" s="56"/>
    </row>
    <row r="24" s="54" customFormat="1" ht="24" customHeight="1" spans="3:8">
      <c r="C24" s="39"/>
      <c r="D24" s="55"/>
      <c r="E24" s="55"/>
      <c r="F24" s="55"/>
      <c r="G24" s="55"/>
      <c r="H24" s="56"/>
    </row>
    <row r="25" s="54" customFormat="1" ht="24" customHeight="1" spans="3:8">
      <c r="C25" s="39"/>
      <c r="D25" s="55"/>
      <c r="E25" s="55"/>
      <c r="F25" s="55"/>
      <c r="G25" s="55"/>
      <c r="H25" s="56"/>
    </row>
    <row r="26" s="54" customFormat="1" ht="24" customHeight="1" spans="3:8">
      <c r="C26" s="39"/>
      <c r="D26" s="55"/>
      <c r="E26" s="55"/>
      <c r="F26" s="55"/>
      <c r="G26" s="55"/>
      <c r="H26" s="56"/>
    </row>
    <row r="27" s="54" customFormat="1" ht="24" customHeight="1" spans="3:8">
      <c r="C27" s="39"/>
      <c r="D27" s="55"/>
      <c r="E27" s="55"/>
      <c r="F27" s="55"/>
      <c r="G27" s="55"/>
      <c r="H27" s="56"/>
    </row>
    <row r="28" s="54" customFormat="1" ht="24" customHeight="1" spans="3:8">
      <c r="C28" s="39"/>
      <c r="D28" s="55"/>
      <c r="E28" s="55"/>
      <c r="F28" s="55"/>
      <c r="G28" s="55"/>
      <c r="H28" s="56"/>
    </row>
    <row r="29" s="54" customFormat="1" ht="24" customHeight="1" spans="3:8">
      <c r="C29" s="39"/>
      <c r="D29" s="55"/>
      <c r="E29" s="55"/>
      <c r="F29" s="55"/>
      <c r="G29" s="55"/>
      <c r="H29" s="56"/>
    </row>
    <row r="30" s="54" customFormat="1" ht="24" customHeight="1" spans="3:8">
      <c r="C30" s="39"/>
      <c r="D30" s="55"/>
      <c r="E30" s="55"/>
      <c r="F30" s="55"/>
      <c r="G30" s="55"/>
      <c r="H30" s="56"/>
    </row>
    <row r="31" s="54" customFormat="1" ht="24" customHeight="1" spans="3:8">
      <c r="C31" s="39"/>
      <c r="D31" s="55"/>
      <c r="E31" s="55"/>
      <c r="F31" s="55"/>
      <c r="G31" s="55"/>
      <c r="H31" s="56"/>
    </row>
    <row r="32" s="54" customFormat="1" ht="24" customHeight="1" spans="3:8">
      <c r="C32" s="39"/>
      <c r="D32" s="55"/>
      <c r="E32" s="55"/>
      <c r="F32" s="55"/>
      <c r="G32" s="55"/>
      <c r="H32" s="56"/>
    </row>
    <row r="33" s="54" customFormat="1" ht="24" customHeight="1" spans="3:8">
      <c r="C33" s="39"/>
      <c r="D33" s="55"/>
      <c r="E33" s="55"/>
      <c r="F33" s="55"/>
      <c r="G33" s="55"/>
      <c r="H33" s="56"/>
    </row>
    <row r="34" s="54" customFormat="1" ht="24" customHeight="1" spans="3:8">
      <c r="C34" s="39"/>
      <c r="D34" s="55"/>
      <c r="E34" s="55"/>
      <c r="F34" s="55"/>
      <c r="G34" s="55"/>
      <c r="H34" s="56"/>
    </row>
    <row r="35" s="54" customFormat="1" ht="24" customHeight="1" spans="3:8">
      <c r="C35" s="39"/>
      <c r="D35" s="55"/>
      <c r="E35" s="55"/>
      <c r="F35" s="55"/>
      <c r="G35" s="55"/>
      <c r="H35" s="56"/>
    </row>
    <row r="36" s="54" customFormat="1" ht="24" customHeight="1" spans="3:8">
      <c r="C36" s="39"/>
      <c r="D36" s="55"/>
      <c r="E36" s="55"/>
      <c r="F36" s="55"/>
      <c r="G36" s="55"/>
      <c r="H36" s="56"/>
    </row>
    <row r="37" s="54" customFormat="1" ht="24" customHeight="1" spans="3:8">
      <c r="C37" s="39"/>
      <c r="D37" s="55"/>
      <c r="E37" s="55"/>
      <c r="F37" s="55"/>
      <c r="G37" s="55"/>
      <c r="H37" s="56"/>
    </row>
    <row r="38" s="54" customFormat="1" ht="24" customHeight="1" spans="3:8">
      <c r="C38" s="39"/>
      <c r="D38" s="55"/>
      <c r="E38" s="55"/>
      <c r="F38" s="55"/>
      <c r="G38" s="55"/>
      <c r="H38" s="56"/>
    </row>
    <row r="39" s="54" customFormat="1" ht="24" customHeight="1" spans="3:8">
      <c r="C39" s="39"/>
      <c r="D39" s="55"/>
      <c r="E39" s="55"/>
      <c r="F39" s="55"/>
      <c r="G39" s="55"/>
      <c r="H39" s="56"/>
    </row>
    <row r="40" s="54" customFormat="1" ht="24" customHeight="1" spans="3:8">
      <c r="C40" s="39"/>
      <c r="D40" s="55"/>
      <c r="E40" s="55"/>
      <c r="F40" s="55"/>
      <c r="G40" s="55"/>
      <c r="H40" s="56"/>
    </row>
    <row r="41" s="54" customFormat="1" ht="24" customHeight="1" spans="3:8">
      <c r="C41" s="39"/>
      <c r="D41" s="55"/>
      <c r="E41" s="55"/>
      <c r="F41" s="55"/>
      <c r="G41" s="55"/>
      <c r="H41" s="56"/>
    </row>
    <row r="42" s="54" customFormat="1" ht="24" customHeight="1" spans="3:8">
      <c r="C42" s="39"/>
      <c r="D42" s="55"/>
      <c r="E42" s="55"/>
      <c r="F42" s="55"/>
      <c r="G42" s="55"/>
      <c r="H42" s="56"/>
    </row>
    <row r="43" s="54" customFormat="1" ht="24" customHeight="1" spans="3:8">
      <c r="C43" s="39"/>
      <c r="D43" s="55"/>
      <c r="E43" s="55"/>
      <c r="F43" s="55"/>
      <c r="G43" s="55"/>
      <c r="H43" s="56"/>
    </row>
    <row r="44" s="54" customFormat="1" ht="24" customHeight="1" spans="3:8">
      <c r="C44" s="39"/>
      <c r="D44" s="55"/>
      <c r="E44" s="55"/>
      <c r="F44" s="55"/>
      <c r="G44" s="55"/>
      <c r="H44" s="56"/>
    </row>
    <row r="45" s="54" customFormat="1" ht="24" customHeight="1" spans="3:8">
      <c r="C45" s="39"/>
      <c r="D45" s="55"/>
      <c r="E45" s="55"/>
      <c r="F45" s="55"/>
      <c r="G45" s="55"/>
      <c r="H45" s="56"/>
    </row>
    <row r="46" s="54" customFormat="1" ht="24" customHeight="1" spans="3:8">
      <c r="C46" s="39"/>
      <c r="D46" s="55"/>
      <c r="E46" s="55"/>
      <c r="F46" s="55"/>
      <c r="G46" s="55"/>
      <c r="H46" s="56"/>
    </row>
    <row r="47" s="54" customFormat="1" ht="24" customHeight="1" spans="3:8">
      <c r="C47" s="39"/>
      <c r="D47" s="55"/>
      <c r="E47" s="55"/>
      <c r="F47" s="55"/>
      <c r="G47" s="55"/>
      <c r="H47" s="56"/>
    </row>
    <row r="48" s="54" customFormat="1" ht="24" customHeight="1" spans="3:8">
      <c r="C48" s="39"/>
      <c r="D48" s="55"/>
      <c r="E48" s="55"/>
      <c r="F48" s="55"/>
      <c r="G48" s="55"/>
      <c r="H48" s="56"/>
    </row>
    <row r="49" s="54" customFormat="1" ht="24" customHeight="1" spans="3:8">
      <c r="C49" s="39"/>
      <c r="D49" s="55"/>
      <c r="E49" s="55"/>
      <c r="F49" s="55"/>
      <c r="G49" s="55"/>
      <c r="H49" s="56"/>
    </row>
    <row r="50" s="54" customFormat="1" ht="24" customHeight="1" spans="3:8">
      <c r="C50" s="39"/>
      <c r="D50" s="55"/>
      <c r="E50" s="55"/>
      <c r="F50" s="55"/>
      <c r="G50" s="55"/>
      <c r="H50" s="56"/>
    </row>
    <row r="51" s="54" customFormat="1" ht="24" customHeight="1" spans="3:8">
      <c r="C51" s="39"/>
      <c r="D51" s="55"/>
      <c r="E51" s="55"/>
      <c r="F51" s="55"/>
      <c r="G51" s="55"/>
      <c r="H51" s="56"/>
    </row>
    <row r="52" s="54" customFormat="1" ht="24" customHeight="1" spans="3:8">
      <c r="C52" s="39"/>
      <c r="D52" s="55"/>
      <c r="E52" s="55"/>
      <c r="F52" s="55"/>
      <c r="G52" s="55"/>
      <c r="H52" s="56"/>
    </row>
    <row r="53" s="54" customFormat="1" ht="24" customHeight="1" spans="3:8">
      <c r="C53" s="39"/>
      <c r="D53" s="55"/>
      <c r="E53" s="55"/>
      <c r="F53" s="55"/>
      <c r="G53" s="55"/>
      <c r="H53" s="56"/>
    </row>
    <row r="54" s="54" customFormat="1" ht="24" customHeight="1" spans="3:8">
      <c r="C54" s="39"/>
      <c r="D54" s="55"/>
      <c r="E54" s="55"/>
      <c r="F54" s="55"/>
      <c r="G54" s="55"/>
      <c r="H54" s="56"/>
    </row>
    <row r="55" s="54" customFormat="1" ht="24" customHeight="1" spans="3:8">
      <c r="C55" s="39"/>
      <c r="D55" s="55"/>
      <c r="E55" s="55"/>
      <c r="F55" s="55"/>
      <c r="G55" s="55"/>
      <c r="H55" s="56"/>
    </row>
    <row r="56" s="54" customFormat="1" ht="24" customHeight="1" spans="3:8">
      <c r="C56" s="39"/>
      <c r="D56" s="55"/>
      <c r="E56" s="55"/>
      <c r="F56" s="55"/>
      <c r="G56" s="55"/>
      <c r="H56" s="56"/>
    </row>
    <row r="57" s="54" customFormat="1" ht="24" customHeight="1" spans="3:8">
      <c r="C57" s="39"/>
      <c r="D57" s="55"/>
      <c r="E57" s="55"/>
      <c r="F57" s="55"/>
      <c r="G57" s="55"/>
      <c r="H57" s="56"/>
    </row>
    <row r="58" s="54" customFormat="1" ht="24" customHeight="1" spans="3:8">
      <c r="C58" s="39"/>
      <c r="D58" s="55"/>
      <c r="E58" s="55"/>
      <c r="F58" s="55"/>
      <c r="G58" s="55"/>
      <c r="H58" s="56"/>
    </row>
    <row r="59" s="54" customFormat="1" ht="24" customHeight="1" spans="3:8">
      <c r="C59" s="39"/>
      <c r="D59" s="55"/>
      <c r="E59" s="55"/>
      <c r="F59" s="55"/>
      <c r="G59" s="55"/>
      <c r="H59" s="56"/>
    </row>
    <row r="60" s="54" customFormat="1" ht="24" customHeight="1" spans="3:8">
      <c r="C60" s="39"/>
      <c r="D60" s="55"/>
      <c r="E60" s="55"/>
      <c r="F60" s="55"/>
      <c r="G60" s="55"/>
      <c r="H60" s="56"/>
    </row>
    <row r="61" s="54" customFormat="1" ht="24" customHeight="1" spans="3:8">
      <c r="C61" s="39"/>
      <c r="D61" s="55"/>
      <c r="E61" s="55"/>
      <c r="F61" s="55"/>
      <c r="G61" s="55"/>
      <c r="H61" s="56"/>
    </row>
    <row r="62" s="54" customFormat="1" ht="24" customHeight="1" spans="3:8">
      <c r="C62" s="39"/>
      <c r="D62" s="55"/>
      <c r="E62" s="55"/>
      <c r="F62" s="55"/>
      <c r="G62" s="55"/>
      <c r="H62" s="56"/>
    </row>
    <row r="63" s="54" customFormat="1" ht="24" customHeight="1" spans="3:8">
      <c r="C63" s="39"/>
      <c r="D63" s="55"/>
      <c r="E63" s="55"/>
      <c r="F63" s="55"/>
      <c r="G63" s="55"/>
      <c r="H63" s="56"/>
    </row>
    <row r="64" s="54" customFormat="1" ht="24" customHeight="1" spans="3:8">
      <c r="C64" s="39"/>
      <c r="D64" s="55"/>
      <c r="E64" s="55"/>
      <c r="F64" s="55"/>
      <c r="G64" s="55"/>
      <c r="H64" s="56"/>
    </row>
    <row r="65" s="54" customFormat="1" ht="24" customHeight="1" spans="3:8">
      <c r="C65" s="39"/>
      <c r="D65" s="55"/>
      <c r="E65" s="55"/>
      <c r="F65" s="55"/>
      <c r="G65" s="55"/>
      <c r="H65" s="56"/>
    </row>
    <row r="66" s="54" customFormat="1" ht="24" customHeight="1" spans="3:8">
      <c r="C66" s="39"/>
      <c r="D66" s="55"/>
      <c r="E66" s="55"/>
      <c r="F66" s="55"/>
      <c r="G66" s="55"/>
      <c r="H66" s="56"/>
    </row>
    <row r="67" s="54" customFormat="1" ht="24" customHeight="1" spans="3:8">
      <c r="C67" s="39"/>
      <c r="D67" s="55"/>
      <c r="E67" s="55"/>
      <c r="F67" s="55"/>
      <c r="G67" s="55"/>
      <c r="H67" s="56"/>
    </row>
    <row r="68" s="54" customFormat="1" ht="24" customHeight="1" spans="3:8">
      <c r="C68" s="39"/>
      <c r="D68" s="55"/>
      <c r="E68" s="55"/>
      <c r="F68" s="55"/>
      <c r="G68" s="55"/>
      <c r="H68" s="56"/>
    </row>
    <row r="69" s="54" customFormat="1" ht="24" customHeight="1" spans="3:8">
      <c r="C69" s="39"/>
      <c r="D69" s="55"/>
      <c r="E69" s="55"/>
      <c r="F69" s="55"/>
      <c r="G69" s="55"/>
      <c r="H69" s="56"/>
    </row>
    <row r="70" s="54" customFormat="1" ht="24" customHeight="1" spans="3:8">
      <c r="C70" s="39"/>
      <c r="D70" s="55"/>
      <c r="E70" s="55"/>
      <c r="F70" s="55"/>
      <c r="G70" s="55"/>
      <c r="H70" s="56"/>
    </row>
    <row r="71" s="54" customFormat="1" ht="24" customHeight="1" spans="3:8">
      <c r="C71" s="39"/>
      <c r="D71" s="55"/>
      <c r="E71" s="55"/>
      <c r="F71" s="55"/>
      <c r="G71" s="55"/>
      <c r="H71" s="56"/>
    </row>
    <row r="72" s="54" customFormat="1" ht="24" customHeight="1" spans="3:8">
      <c r="C72" s="39"/>
      <c r="D72" s="55"/>
      <c r="E72" s="55"/>
      <c r="F72" s="55"/>
      <c r="G72" s="55"/>
      <c r="H72" s="56"/>
    </row>
    <row r="73" s="54" customFormat="1" ht="24" customHeight="1" spans="3:8">
      <c r="C73" s="39"/>
      <c r="D73" s="55"/>
      <c r="E73" s="55"/>
      <c r="F73" s="55"/>
      <c r="G73" s="55"/>
      <c r="H73" s="56"/>
    </row>
    <row r="74" s="54" customFormat="1" ht="24" customHeight="1" spans="3:8">
      <c r="C74" s="39"/>
      <c r="D74" s="55"/>
      <c r="E74" s="55"/>
      <c r="F74" s="55"/>
      <c r="G74" s="55"/>
      <c r="H74" s="56"/>
    </row>
    <row r="75" s="54" customFormat="1" ht="24" customHeight="1" spans="3:8">
      <c r="C75" s="39"/>
      <c r="D75" s="55"/>
      <c r="E75" s="55"/>
      <c r="F75" s="55"/>
      <c r="G75" s="55"/>
      <c r="H75" s="56"/>
    </row>
    <row r="76" s="54" customFormat="1" ht="24" customHeight="1" spans="3:8">
      <c r="C76" s="39"/>
      <c r="D76" s="55"/>
      <c r="E76" s="55"/>
      <c r="F76" s="55"/>
      <c r="G76" s="55"/>
      <c r="H76" s="56"/>
    </row>
    <row r="77" s="54" customFormat="1" ht="24" customHeight="1" spans="3:8">
      <c r="C77" s="39"/>
      <c r="D77" s="55"/>
      <c r="E77" s="55"/>
      <c r="F77" s="55"/>
      <c r="G77" s="55"/>
      <c r="H77" s="56"/>
    </row>
    <row r="78" s="54" customFormat="1" ht="24" customHeight="1" spans="3:8">
      <c r="C78" s="39"/>
      <c r="D78" s="55"/>
      <c r="E78" s="55"/>
      <c r="F78" s="55"/>
      <c r="G78" s="55"/>
      <c r="H78" s="56"/>
    </row>
    <row r="79" s="54" customFormat="1" ht="24" customHeight="1" spans="3:8">
      <c r="C79" s="39"/>
      <c r="D79" s="55"/>
      <c r="E79" s="55"/>
      <c r="F79" s="55"/>
      <c r="G79" s="55"/>
      <c r="H79" s="56"/>
    </row>
    <row r="80" s="54" customFormat="1" ht="24" customHeight="1" spans="3:8">
      <c r="C80" s="39"/>
      <c r="D80" s="55"/>
      <c r="E80" s="55"/>
      <c r="F80" s="55"/>
      <c r="G80" s="55"/>
      <c r="H80" s="56"/>
    </row>
    <row r="81" s="54" customFormat="1" ht="24" customHeight="1" spans="3:8">
      <c r="C81" s="39"/>
      <c r="D81" s="55"/>
      <c r="E81" s="55"/>
      <c r="F81" s="55"/>
      <c r="G81" s="55"/>
      <c r="H81" s="56"/>
    </row>
    <row r="82" s="54" customFormat="1" ht="24" customHeight="1" spans="3:8">
      <c r="C82" s="39"/>
      <c r="D82" s="55"/>
      <c r="E82" s="55"/>
      <c r="F82" s="55"/>
      <c r="G82" s="55"/>
      <c r="H82" s="56"/>
    </row>
    <row r="83" s="54" customFormat="1" ht="24" customHeight="1" spans="3:8">
      <c r="C83" s="39"/>
      <c r="D83" s="55"/>
      <c r="E83" s="55"/>
      <c r="F83" s="55"/>
      <c r="G83" s="55"/>
      <c r="H83" s="56"/>
    </row>
    <row r="84" s="54" customFormat="1" ht="24" customHeight="1" spans="3:8">
      <c r="C84" s="39"/>
      <c r="D84" s="55"/>
      <c r="E84" s="55"/>
      <c r="F84" s="55"/>
      <c r="G84" s="55"/>
      <c r="H84" s="56"/>
    </row>
    <row r="85" s="54" customFormat="1" ht="24" customHeight="1" spans="3:8">
      <c r="C85" s="39"/>
      <c r="D85" s="55"/>
      <c r="E85" s="55"/>
      <c r="F85" s="55"/>
      <c r="G85" s="55"/>
      <c r="H85" s="56"/>
    </row>
    <row r="86" s="54" customFormat="1" ht="24" customHeight="1" spans="3:8">
      <c r="C86" s="39"/>
      <c r="D86" s="55"/>
      <c r="E86" s="55"/>
      <c r="F86" s="55"/>
      <c r="G86" s="55"/>
      <c r="H86" s="56"/>
    </row>
    <row r="87" s="54" customFormat="1" ht="24" customHeight="1" spans="3:8">
      <c r="C87" s="39"/>
      <c r="D87" s="55"/>
      <c r="E87" s="55"/>
      <c r="F87" s="55"/>
      <c r="G87" s="55"/>
      <c r="H87" s="56"/>
    </row>
    <row r="88" s="54" customFormat="1" ht="24" customHeight="1" spans="3:8">
      <c r="C88" s="39"/>
      <c r="D88" s="55"/>
      <c r="E88" s="55"/>
      <c r="F88" s="55"/>
      <c r="G88" s="55"/>
      <c r="H88" s="56"/>
    </row>
    <row r="89" s="54" customFormat="1" ht="24" customHeight="1" spans="3:8">
      <c r="C89" s="39"/>
      <c r="D89" s="55"/>
      <c r="E89" s="55"/>
      <c r="F89" s="55"/>
      <c r="G89" s="55"/>
      <c r="H89" s="56"/>
    </row>
    <row r="90" s="54" customFormat="1" ht="24" customHeight="1" spans="3:8">
      <c r="C90" s="39"/>
      <c r="D90" s="55"/>
      <c r="E90" s="55"/>
      <c r="F90" s="55"/>
      <c r="G90" s="55"/>
      <c r="H90" s="56"/>
    </row>
    <row r="91" s="54" customFormat="1" ht="24" customHeight="1" spans="3:8">
      <c r="C91" s="39"/>
      <c r="D91" s="55"/>
      <c r="E91" s="55"/>
      <c r="F91" s="55"/>
      <c r="G91" s="55"/>
      <c r="H91" s="56"/>
    </row>
    <row r="92" s="54" customFormat="1" ht="24" customHeight="1" spans="3:8">
      <c r="C92" s="39"/>
      <c r="D92" s="55"/>
      <c r="E92" s="55"/>
      <c r="F92" s="55"/>
      <c r="G92" s="55"/>
      <c r="H92" s="56"/>
    </row>
    <row r="93" s="54" customFormat="1" ht="24" customHeight="1" spans="3:8">
      <c r="C93" s="39"/>
      <c r="D93" s="55"/>
      <c r="E93" s="55"/>
      <c r="F93" s="55"/>
      <c r="G93" s="55"/>
      <c r="H93" s="56"/>
    </row>
    <row r="94" s="54" customFormat="1" ht="24" customHeight="1" spans="3:8">
      <c r="C94" s="39"/>
      <c r="D94" s="55"/>
      <c r="E94" s="55"/>
      <c r="F94" s="55"/>
      <c r="G94" s="55"/>
      <c r="H94" s="56"/>
    </row>
    <row r="95" s="54" customFormat="1" ht="24" customHeight="1" spans="3:8">
      <c r="C95" s="39"/>
      <c r="D95" s="55"/>
      <c r="E95" s="55"/>
      <c r="F95" s="55"/>
      <c r="G95" s="55"/>
      <c r="H95" s="56"/>
    </row>
    <row r="96" s="54" customFormat="1" ht="24" customHeight="1" spans="3:8">
      <c r="C96" s="39"/>
      <c r="D96" s="55"/>
      <c r="E96" s="55"/>
      <c r="F96" s="55"/>
      <c r="G96" s="55"/>
      <c r="H96" s="56"/>
    </row>
    <row r="97" s="54" customFormat="1" ht="24" customHeight="1" spans="3:8">
      <c r="C97" s="39"/>
      <c r="D97" s="55"/>
      <c r="E97" s="55"/>
      <c r="F97" s="55"/>
      <c r="G97" s="55"/>
      <c r="H97" s="56"/>
    </row>
    <row r="98" s="54" customFormat="1" ht="24" customHeight="1" spans="3:8">
      <c r="C98" s="39"/>
      <c r="D98" s="55"/>
      <c r="E98" s="55"/>
      <c r="F98" s="55"/>
      <c r="G98" s="55"/>
      <c r="H98" s="56"/>
    </row>
    <row r="99" s="54" customFormat="1" ht="24" customHeight="1" spans="3:8">
      <c r="C99" s="39"/>
      <c r="D99" s="55"/>
      <c r="E99" s="55"/>
      <c r="F99" s="55"/>
      <c r="G99" s="55"/>
      <c r="H99" s="56"/>
    </row>
    <row r="100" s="54" customFormat="1" ht="24" customHeight="1" spans="3:8">
      <c r="C100" s="39"/>
      <c r="D100" s="55"/>
      <c r="E100" s="55"/>
      <c r="F100" s="55"/>
      <c r="G100" s="55"/>
      <c r="H100" s="56"/>
    </row>
    <row r="101" s="54" customFormat="1" ht="24" customHeight="1" spans="3:8">
      <c r="C101" s="39"/>
      <c r="D101" s="55"/>
      <c r="E101" s="55"/>
      <c r="F101" s="55"/>
      <c r="G101" s="55"/>
      <c r="H101" s="56"/>
    </row>
  </sheetData>
  <sheetProtection selectLockedCells="1" selectUnlockedCells="1"/>
  <mergeCells count="9">
    <mergeCell ref="A1:I1"/>
    <mergeCell ref="G2:H2"/>
    <mergeCell ref="D3:F3"/>
    <mergeCell ref="G3:H3"/>
    <mergeCell ref="A14:I14"/>
    <mergeCell ref="A3:A4"/>
    <mergeCell ref="B3:B4"/>
    <mergeCell ref="C3:C4"/>
    <mergeCell ref="I3:I4"/>
  </mergeCells>
  <conditionalFormatting sqref="C12">
    <cfRule type="duplicateValues" dxfId="0" priority="2"/>
  </conditionalFormatting>
  <conditionalFormatting sqref="C13">
    <cfRule type="duplicateValues" dxfId="0" priority="1"/>
  </conditionalFormatting>
  <printOptions horizontalCentered="1"/>
  <pageMargins left="0.590203972313348" right="0.590203972313348" top="0.786707251090703" bottom="0.786707251090703" header="0.499937478012926" footer="0.499937478012926"/>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9"/>
  <sheetViews>
    <sheetView showZeros="0" view="pageBreakPreview" zoomScaleNormal="85" workbookViewId="0">
      <selection activeCell="D7" sqref="D7"/>
    </sheetView>
  </sheetViews>
  <sheetFormatPr defaultColWidth="9" defaultRowHeight="14.25" outlineLevelCol="6"/>
  <cols>
    <col min="1" max="1" width="36.625" style="184" customWidth="1"/>
    <col min="2" max="2" width="12.625" style="184" customWidth="1"/>
    <col min="3" max="3" width="36.625" style="184" customWidth="1"/>
    <col min="4" max="4" width="12.625" style="184" customWidth="1"/>
    <col min="5" max="16384" width="9" style="184"/>
  </cols>
  <sheetData>
    <row r="1" s="386" customFormat="1" ht="24" customHeight="1" spans="1:1">
      <c r="A1" s="387" t="s">
        <v>66</v>
      </c>
    </row>
    <row r="2" s="199" customFormat="1" ht="42" customHeight="1" spans="1:1">
      <c r="A2" s="388" t="s">
        <v>67</v>
      </c>
    </row>
    <row r="3" s="200" customFormat="1" ht="27" customHeight="1" spans="2:4">
      <c r="B3" s="247"/>
      <c r="C3" s="247" t="s">
        <v>3</v>
      </c>
      <c r="D3" s="247"/>
    </row>
    <row r="4" s="201" customFormat="1" ht="26.1" customHeight="1" spans="1:4">
      <c r="A4" s="91" t="s">
        <v>68</v>
      </c>
      <c r="B4" s="92" t="s">
        <v>5</v>
      </c>
      <c r="C4" s="93" t="s">
        <v>69</v>
      </c>
      <c r="D4" s="93" t="s">
        <v>5</v>
      </c>
    </row>
    <row r="5" s="202" customFormat="1" ht="24" customHeight="1" spans="1:4">
      <c r="A5" s="362" t="s">
        <v>70</v>
      </c>
      <c r="B5" s="348">
        <f>'1.'!B32</f>
        <v>12800</v>
      </c>
      <c r="C5" s="389" t="s">
        <v>71</v>
      </c>
      <c r="D5" s="348">
        <v>132731</v>
      </c>
    </row>
    <row r="6" s="202" customFormat="1" ht="24" customHeight="1" spans="1:4">
      <c r="A6" s="362" t="s">
        <v>72</v>
      </c>
      <c r="B6" s="348">
        <f>B7+B11+B12+B16+B21+B26+B27+B28+B29</f>
        <v>125177</v>
      </c>
      <c r="C6" s="389" t="s">
        <v>73</v>
      </c>
      <c r="D6" s="348">
        <f>D7+D10+D11+D16+D17+D18+D19</f>
        <v>5246</v>
      </c>
    </row>
    <row r="7" s="202" customFormat="1" ht="24" customHeight="1" spans="1:4">
      <c r="A7" s="96" t="s">
        <v>74</v>
      </c>
      <c r="B7" s="220">
        <f>B8+B9+B10</f>
        <v>87528</v>
      </c>
      <c r="C7" s="96" t="s">
        <v>75</v>
      </c>
      <c r="D7" s="348">
        <f>D8+D9</f>
        <v>5246</v>
      </c>
    </row>
    <row r="8" s="202" customFormat="1" ht="24" customHeight="1" spans="1:4">
      <c r="A8" s="96" t="s">
        <v>76</v>
      </c>
      <c r="B8" s="219">
        <v>-177</v>
      </c>
      <c r="C8" s="98" t="s">
        <v>77</v>
      </c>
      <c r="D8" s="348">
        <v>2309</v>
      </c>
    </row>
    <row r="9" s="202" customFormat="1" ht="24" customHeight="1" spans="1:4">
      <c r="A9" s="98" t="s">
        <v>78</v>
      </c>
      <c r="B9" s="219">
        <v>87705</v>
      </c>
      <c r="C9" s="98" t="s">
        <v>79</v>
      </c>
      <c r="D9" s="348">
        <v>2937</v>
      </c>
    </row>
    <row r="10" s="202" customFormat="1" ht="24" customHeight="1" spans="1:4">
      <c r="A10" s="98" t="s">
        <v>80</v>
      </c>
      <c r="B10" s="219"/>
      <c r="C10" s="96" t="s">
        <v>81</v>
      </c>
      <c r="D10" s="348"/>
    </row>
    <row r="11" s="202" customFormat="1" ht="24" customHeight="1" spans="1:4">
      <c r="A11" s="96" t="s">
        <v>82</v>
      </c>
      <c r="B11" s="220">
        <v>37141</v>
      </c>
      <c r="C11" s="96" t="s">
        <v>83</v>
      </c>
      <c r="D11" s="348"/>
    </row>
    <row r="12" s="202" customFormat="1" ht="24" customHeight="1" spans="1:4">
      <c r="A12" s="96" t="s">
        <v>84</v>
      </c>
      <c r="B12" s="219"/>
      <c r="C12" s="98" t="s">
        <v>85</v>
      </c>
      <c r="D12" s="348"/>
    </row>
    <row r="13" s="202" customFormat="1" ht="24" customHeight="1" spans="1:4">
      <c r="A13" s="98" t="s">
        <v>86</v>
      </c>
      <c r="B13" s="219"/>
      <c r="C13" s="98" t="s">
        <v>87</v>
      </c>
      <c r="D13" s="348"/>
    </row>
    <row r="14" s="202" customFormat="1" ht="24" customHeight="1" spans="1:4">
      <c r="A14" s="98" t="s">
        <v>88</v>
      </c>
      <c r="B14" s="219"/>
      <c r="C14" s="98" t="s">
        <v>89</v>
      </c>
      <c r="D14" s="219"/>
    </row>
    <row r="15" s="202" customFormat="1" ht="24" customHeight="1" spans="1:4">
      <c r="A15" s="98" t="s">
        <v>90</v>
      </c>
      <c r="B15" s="219"/>
      <c r="C15" s="98" t="s">
        <v>91</v>
      </c>
      <c r="D15" s="219"/>
    </row>
    <row r="16" s="202" customFormat="1" ht="24" customHeight="1" spans="1:7">
      <c r="A16" s="96" t="s">
        <v>92</v>
      </c>
      <c r="B16" s="219"/>
      <c r="C16" s="96" t="s">
        <v>93</v>
      </c>
      <c r="D16" s="348"/>
      <c r="G16" s="390"/>
    </row>
    <row r="17" s="202" customFormat="1" ht="24" customHeight="1" spans="1:7">
      <c r="A17" s="98" t="s">
        <v>94</v>
      </c>
      <c r="B17" s="219"/>
      <c r="C17" s="96" t="s">
        <v>95</v>
      </c>
      <c r="D17" s="219"/>
      <c r="F17" s="351"/>
      <c r="G17" s="391"/>
    </row>
    <row r="18" s="202" customFormat="1" ht="24" customHeight="1" spans="1:7">
      <c r="A18" s="98" t="s">
        <v>96</v>
      </c>
      <c r="B18" s="219"/>
      <c r="C18" s="96" t="s">
        <v>97</v>
      </c>
      <c r="D18" s="219"/>
      <c r="F18" s="351"/>
      <c r="G18" s="391"/>
    </row>
    <row r="19" s="202" customFormat="1" ht="24" customHeight="1" spans="1:7">
      <c r="A19" s="98" t="s">
        <v>98</v>
      </c>
      <c r="B19" s="219"/>
      <c r="C19" s="96" t="s">
        <v>99</v>
      </c>
      <c r="D19" s="219"/>
      <c r="F19" s="351"/>
      <c r="G19" s="391"/>
    </row>
    <row r="20" s="202" customFormat="1" ht="24" customHeight="1" spans="1:7">
      <c r="A20" s="98" t="s">
        <v>100</v>
      </c>
      <c r="B20" s="219"/>
      <c r="C20" s="218" t="s">
        <v>101</v>
      </c>
      <c r="D20" s="219"/>
      <c r="F20" s="351"/>
      <c r="G20" s="391"/>
    </row>
    <row r="21" s="202" customFormat="1" ht="24" customHeight="1" spans="1:7">
      <c r="A21" s="96" t="s">
        <v>102</v>
      </c>
      <c r="B21" s="219"/>
      <c r="C21" s="96" t="s">
        <v>103</v>
      </c>
      <c r="D21" s="348"/>
      <c r="F21" s="351"/>
      <c r="G21" s="391"/>
    </row>
    <row r="22" s="202" customFormat="1" ht="24" customHeight="1" spans="1:7">
      <c r="A22" s="98" t="s">
        <v>104</v>
      </c>
      <c r="B22" s="219"/>
      <c r="C22" s="98" t="s">
        <v>105</v>
      </c>
      <c r="D22" s="348"/>
      <c r="F22" s="351"/>
      <c r="G22" s="391"/>
    </row>
    <row r="23" s="202" customFormat="1" ht="24" customHeight="1" spans="1:7">
      <c r="A23" s="98" t="s">
        <v>106</v>
      </c>
      <c r="B23" s="219"/>
      <c r="C23" s="98" t="s">
        <v>107</v>
      </c>
      <c r="D23" s="348"/>
      <c r="F23" s="391"/>
      <c r="G23" s="391"/>
    </row>
    <row r="24" ht="24" customHeight="1" spans="1:4">
      <c r="A24" s="98" t="s">
        <v>108</v>
      </c>
      <c r="B24" s="219"/>
      <c r="C24" s="98" t="s">
        <v>109</v>
      </c>
      <c r="D24" s="348"/>
    </row>
    <row r="25" ht="24" customHeight="1" spans="1:4">
      <c r="A25" s="98" t="s">
        <v>110</v>
      </c>
      <c r="B25" s="219"/>
      <c r="C25" s="12"/>
      <c r="D25" s="348"/>
    </row>
    <row r="26" ht="24" customHeight="1" spans="1:4">
      <c r="A26" s="96" t="s">
        <v>111</v>
      </c>
      <c r="B26" s="220">
        <v>508</v>
      </c>
      <c r="C26" s="392"/>
      <c r="D26" s="348"/>
    </row>
    <row r="27" ht="24" customHeight="1" spans="1:4">
      <c r="A27" s="96" t="s">
        <v>112</v>
      </c>
      <c r="B27" s="143"/>
      <c r="C27" s="392"/>
      <c r="D27" s="348"/>
    </row>
    <row r="28" ht="24" customHeight="1" spans="1:4">
      <c r="A28" s="96" t="s">
        <v>113</v>
      </c>
      <c r="B28" s="143"/>
      <c r="C28" s="392"/>
      <c r="D28" s="348"/>
    </row>
    <row r="29" ht="24" customHeight="1" spans="1:4">
      <c r="A29" s="96" t="s">
        <v>114</v>
      </c>
      <c r="B29" s="143"/>
      <c r="C29" s="392"/>
      <c r="D29" s="348"/>
    </row>
    <row r="30" ht="24" customHeight="1" spans="1:4">
      <c r="A30" s="111"/>
      <c r="B30" s="348"/>
      <c r="C30" s="392"/>
      <c r="D30" s="393"/>
    </row>
    <row r="31" ht="24" customHeight="1" spans="1:4">
      <c r="A31" s="101" t="s">
        <v>115</v>
      </c>
      <c r="B31" s="348">
        <f>B5+B6</f>
        <v>137977</v>
      </c>
      <c r="C31" s="102" t="s">
        <v>116</v>
      </c>
      <c r="D31" s="394">
        <f>D5+D6+D20</f>
        <v>137977</v>
      </c>
    </row>
    <row r="32" ht="24" customHeight="1" spans="1:2">
      <c r="A32" s="202"/>
      <c r="B32" s="395"/>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03972313348" right="0.590203972313348" top="0.786707251090703" bottom="0.786707251090703" header="0.499937478012926" footer="0.499937478012926"/>
  <pageSetup paperSize="9" scale="82"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4"/>
  <sheetViews>
    <sheetView showZeros="0" view="pageBreakPreview" zoomScaleNormal="100" workbookViewId="0">
      <selection activeCell="C19" sqref="C19"/>
    </sheetView>
  </sheetViews>
  <sheetFormatPr defaultColWidth="9" defaultRowHeight="13.5" outlineLevelCol="4"/>
  <cols>
    <col min="1" max="1" width="40.75" style="5" customWidth="1"/>
    <col min="2" max="2" width="12.25" style="5" customWidth="1"/>
    <col min="3" max="5" width="10.25" style="5" customWidth="1"/>
    <col min="6" max="16384" width="9" style="5"/>
  </cols>
  <sheetData>
    <row r="1" s="48" customFormat="1" ht="42" customHeight="1" spans="1:5">
      <c r="A1" s="8" t="s">
        <v>875</v>
      </c>
      <c r="B1" s="8"/>
      <c r="C1" s="8"/>
      <c r="D1" s="8"/>
      <c r="E1" s="8"/>
    </row>
    <row r="2" s="49" customFormat="1" ht="27" customHeight="1" spans="1:5">
      <c r="A2" s="21" t="s">
        <v>3</v>
      </c>
      <c r="B2" s="21"/>
      <c r="C2" s="21"/>
      <c r="D2" s="21"/>
      <c r="E2" s="21"/>
    </row>
    <row r="3" s="5" customFormat="1" ht="25" customHeight="1" spans="1:5">
      <c r="A3" s="13" t="s">
        <v>846</v>
      </c>
      <c r="B3" s="13" t="s">
        <v>773</v>
      </c>
      <c r="C3" s="13" t="s">
        <v>814</v>
      </c>
      <c r="D3" s="13" t="s">
        <v>815</v>
      </c>
      <c r="E3" s="13" t="s">
        <v>876</v>
      </c>
    </row>
    <row r="4" s="50" customFormat="1" ht="24" customHeight="1" spans="1:5">
      <c r="A4" s="22" t="s">
        <v>877</v>
      </c>
      <c r="B4" s="51" t="s">
        <v>774</v>
      </c>
      <c r="C4" s="23">
        <v>59654.9</v>
      </c>
      <c r="D4" s="23">
        <v>59654.9</v>
      </c>
      <c r="E4" s="23"/>
    </row>
    <row r="5" s="5" customFormat="1" ht="24" customHeight="1" spans="1:5">
      <c r="A5" s="16" t="s">
        <v>878</v>
      </c>
      <c r="B5" s="13" t="s">
        <v>775</v>
      </c>
      <c r="C5" s="24">
        <v>33693.5</v>
      </c>
      <c r="D5" s="24">
        <v>33693.5</v>
      </c>
      <c r="E5" s="24"/>
    </row>
    <row r="6" s="5" customFormat="1" ht="24" customHeight="1" spans="1:5">
      <c r="A6" s="16" t="s">
        <v>879</v>
      </c>
      <c r="B6" s="13" t="s">
        <v>776</v>
      </c>
      <c r="C6" s="24">
        <v>25961.4</v>
      </c>
      <c r="D6" s="24">
        <v>25961.4</v>
      </c>
      <c r="E6" s="24"/>
    </row>
    <row r="7" s="50" customFormat="1" ht="24" customHeight="1" spans="1:5">
      <c r="A7" s="22" t="s">
        <v>880</v>
      </c>
      <c r="B7" s="51" t="s">
        <v>777</v>
      </c>
      <c r="C7" s="23"/>
      <c r="D7" s="23">
        <f>D8+D9</f>
        <v>0</v>
      </c>
      <c r="E7" s="23"/>
    </row>
    <row r="8" s="5" customFormat="1" ht="24" customHeight="1" spans="1:5">
      <c r="A8" s="16" t="s">
        <v>878</v>
      </c>
      <c r="B8" s="13" t="s">
        <v>778</v>
      </c>
      <c r="C8" s="24"/>
      <c r="D8" s="24"/>
      <c r="E8" s="24"/>
    </row>
    <row r="9" s="5" customFormat="1" ht="24" customHeight="1" spans="1:5">
      <c r="A9" s="16" t="s">
        <v>879</v>
      </c>
      <c r="B9" s="13" t="s">
        <v>779</v>
      </c>
      <c r="C9" s="24"/>
      <c r="D9" s="24"/>
      <c r="E9" s="24"/>
    </row>
    <row r="10" s="5" customFormat="1" ht="42" customHeight="1" spans="1:5">
      <c r="A10" s="18" t="s">
        <v>881</v>
      </c>
      <c r="B10" s="18"/>
      <c r="C10" s="18"/>
      <c r="D10" s="18"/>
      <c r="E10" s="18"/>
    </row>
    <row r="11" s="5" customFormat="1" ht="24" customHeight="1"/>
    <row r="12" s="5" customFormat="1" ht="24" customHeight="1"/>
    <row r="13" s="5" customFormat="1" ht="24" customHeight="1"/>
    <row r="14" s="5" customFormat="1" ht="24" customHeight="1"/>
    <row r="15" s="5" customFormat="1" ht="24" customHeight="1"/>
    <row r="16" s="5" customFormat="1" ht="24" customHeight="1"/>
    <row r="17" s="5" customFormat="1" ht="24" customHeight="1"/>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sheetData>
  <mergeCells count="3">
    <mergeCell ref="A1:E1"/>
    <mergeCell ref="A2:E2"/>
    <mergeCell ref="A10:E10"/>
  </mergeCells>
  <printOptions horizontalCentered="1"/>
  <pageMargins left="0.590203972313348" right="0.590203972313348" top="0.786707251090703" bottom="0.786707251090703" header="0.499937478012926" footer="0.499937478012926"/>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0"/>
  <sheetViews>
    <sheetView showZeros="0" view="pageBreakPreview" zoomScaleNormal="100" workbookViewId="0">
      <selection activeCell="F4" sqref="F4"/>
    </sheetView>
  </sheetViews>
  <sheetFormatPr defaultColWidth="9" defaultRowHeight="13.5" outlineLevelCol="5"/>
  <cols>
    <col min="1" max="1" width="18" style="6" customWidth="1"/>
    <col min="2" max="2" width="15.625" style="7" customWidth="1"/>
    <col min="3" max="3" width="26.75" style="6" customWidth="1"/>
    <col min="4" max="4" width="15.625" style="6" customWidth="1"/>
    <col min="5" max="6" width="12.625" style="6" customWidth="1"/>
    <col min="7" max="16384" width="9" style="5"/>
  </cols>
  <sheetData>
    <row r="1" s="44" customFormat="1" ht="42" customHeight="1" spans="1:6">
      <c r="A1" s="8" t="s">
        <v>882</v>
      </c>
      <c r="B1" s="8"/>
      <c r="C1" s="8"/>
      <c r="D1" s="8"/>
      <c r="E1" s="8"/>
      <c r="F1" s="8"/>
    </row>
    <row r="2" s="45" customFormat="1" ht="27" customHeight="1" spans="2:6">
      <c r="B2" s="46"/>
      <c r="C2" s="46"/>
      <c r="D2" s="46"/>
      <c r="E2" s="46"/>
      <c r="F2" s="11" t="s">
        <v>3</v>
      </c>
    </row>
    <row r="3" s="3" customFormat="1" ht="40" customHeight="1" spans="1:6">
      <c r="A3" s="12" t="s">
        <v>858</v>
      </c>
      <c r="B3" s="13" t="s">
        <v>473</v>
      </c>
      <c r="C3" s="13" t="s">
        <v>883</v>
      </c>
      <c r="D3" s="13" t="s">
        <v>884</v>
      </c>
      <c r="E3" s="13" t="s">
        <v>885</v>
      </c>
      <c r="F3" s="13" t="s">
        <v>886</v>
      </c>
    </row>
    <row r="4" s="4" customFormat="1" ht="59" customHeight="1" spans="1:6">
      <c r="A4" s="13"/>
      <c r="B4" s="14"/>
      <c r="D4" s="15"/>
      <c r="E4" s="12"/>
      <c r="F4" s="16" t="s">
        <v>430</v>
      </c>
    </row>
    <row r="5" s="4" customFormat="1" ht="34" customHeight="1" spans="1:6">
      <c r="A5" s="12" t="s">
        <v>453</v>
      </c>
      <c r="B5" s="47"/>
      <c r="C5" s="14"/>
      <c r="D5" s="14"/>
      <c r="E5" s="12"/>
      <c r="F5" s="16"/>
    </row>
    <row r="6" s="4" customFormat="1" ht="34" customHeight="1" spans="1:6">
      <c r="A6" s="12" t="s">
        <v>453</v>
      </c>
      <c r="B6" s="47"/>
      <c r="C6" s="14"/>
      <c r="D6" s="14"/>
      <c r="E6" s="12"/>
      <c r="F6" s="16"/>
    </row>
    <row r="7" s="4" customFormat="1" ht="34" customHeight="1" spans="1:6">
      <c r="A7" s="12" t="s">
        <v>453</v>
      </c>
      <c r="B7" s="47"/>
      <c r="C7" s="14"/>
      <c r="D7" s="14"/>
      <c r="E7" s="12"/>
      <c r="F7" s="16"/>
    </row>
    <row r="8" s="4" customFormat="1" ht="34" customHeight="1" spans="1:6">
      <c r="A8" s="12"/>
      <c r="B8" s="47"/>
      <c r="C8" s="14"/>
      <c r="D8" s="14"/>
      <c r="E8" s="12"/>
      <c r="F8" s="16"/>
    </row>
    <row r="9" s="4" customFormat="1" ht="34" customHeight="1" spans="1:6">
      <c r="A9" s="12"/>
      <c r="B9" s="47"/>
      <c r="C9" s="14"/>
      <c r="D9" s="14"/>
      <c r="E9" s="12"/>
      <c r="F9" s="16"/>
    </row>
    <row r="10" s="4" customFormat="1" ht="34" customHeight="1" spans="1:6">
      <c r="A10" s="12"/>
      <c r="B10" s="47"/>
      <c r="C10" s="14"/>
      <c r="D10" s="14"/>
      <c r="E10" s="12"/>
      <c r="F10" s="16"/>
    </row>
    <row r="11" s="4" customFormat="1" ht="34" customHeight="1" spans="1:6">
      <c r="A11" s="12"/>
      <c r="B11" s="47"/>
      <c r="C11" s="14"/>
      <c r="D11" s="14"/>
      <c r="E11" s="12"/>
      <c r="F11" s="16"/>
    </row>
    <row r="12" s="4" customFormat="1" ht="34" customHeight="1" spans="1:6">
      <c r="A12" s="17"/>
      <c r="B12" s="47"/>
      <c r="C12" s="14"/>
      <c r="D12" s="14"/>
      <c r="E12" s="12"/>
      <c r="F12" s="16"/>
    </row>
    <row r="13" s="5" customFormat="1" ht="45" customHeight="1" spans="1:6">
      <c r="A13" s="18" t="s">
        <v>887</v>
      </c>
      <c r="B13" s="18"/>
      <c r="C13" s="18"/>
      <c r="D13" s="18"/>
      <c r="E13" s="18"/>
      <c r="F13" s="18"/>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sheetData>
  <mergeCells count="2">
    <mergeCell ref="A1:F1"/>
    <mergeCell ref="A13:F13"/>
  </mergeCells>
  <printOptions horizontalCentered="1"/>
  <pageMargins left="0.590203972313348" right="0.590203972313348" top="0.786707251090703" bottom="0.786707251090703" header="0.499937478012926" footer="0.499937478012926"/>
  <pageSetup paperSize="9" scale="83"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1"/>
  <sheetViews>
    <sheetView view="pageBreakPreview" zoomScaleNormal="100" workbookViewId="0">
      <selection activeCell="E2" sqref="E2:I2"/>
    </sheetView>
  </sheetViews>
  <sheetFormatPr defaultColWidth="10" defaultRowHeight="13.5"/>
  <cols>
    <col min="1" max="1" width="4.75" style="29" customWidth="1"/>
    <col min="2" max="2" width="11.75" style="30" customWidth="1"/>
    <col min="3" max="3" width="18.75" style="30" customWidth="1"/>
    <col min="4" max="9" width="13.5" style="30" customWidth="1"/>
    <col min="10" max="10" width="14.125" style="30" customWidth="1"/>
    <col min="11" max="13" width="9.75" style="30" customWidth="1"/>
    <col min="14" max="16383" width="10" style="30"/>
  </cols>
  <sheetData>
    <row r="1" s="27" customFormat="1" ht="70" customHeight="1" spans="1:16383">
      <c r="A1" s="31" t="s">
        <v>888</v>
      </c>
      <c r="B1" s="31"/>
      <c r="C1" s="31"/>
      <c r="D1" s="31"/>
      <c r="E1" s="31"/>
      <c r="F1" s="31"/>
      <c r="G1" s="31"/>
      <c r="H1" s="31"/>
      <c r="I1" s="3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row>
    <row r="2" s="28" customFormat="1" ht="25" customHeight="1" spans="1:9">
      <c r="A2" s="13" t="s">
        <v>473</v>
      </c>
      <c r="B2" s="16"/>
      <c r="C2" s="16"/>
      <c r="D2" s="16"/>
      <c r="E2" s="32" t="s">
        <v>430</v>
      </c>
      <c r="F2" s="32"/>
      <c r="G2" s="32"/>
      <c r="H2" s="32"/>
      <c r="I2" s="32"/>
    </row>
    <row r="3" s="28" customFormat="1" ht="25" customHeight="1" spans="1:9">
      <c r="A3" s="13" t="s">
        <v>889</v>
      </c>
      <c r="B3" s="16"/>
      <c r="C3" s="16"/>
      <c r="D3" s="16"/>
      <c r="E3" s="16"/>
      <c r="F3" s="16"/>
      <c r="G3" s="16"/>
      <c r="H3" s="16"/>
      <c r="I3" s="16"/>
    </row>
    <row r="4" s="28" customFormat="1" ht="28" customHeight="1" spans="1:9">
      <c r="A4" s="13" t="s">
        <v>890</v>
      </c>
      <c r="B4" s="16"/>
      <c r="C4" s="16"/>
      <c r="D4" s="16"/>
      <c r="E4" s="33"/>
      <c r="F4" s="33"/>
      <c r="G4" s="33"/>
      <c r="H4" s="33"/>
      <c r="I4" s="33"/>
    </row>
    <row r="5" s="28" customFormat="1" ht="32.65" customHeight="1" spans="1:9">
      <c r="A5" s="13" t="s">
        <v>891</v>
      </c>
      <c r="B5" s="16" t="s">
        <v>892</v>
      </c>
      <c r="C5" s="16"/>
      <c r="D5" s="16"/>
      <c r="E5" s="33"/>
      <c r="F5" s="33"/>
      <c r="G5" s="33"/>
      <c r="H5" s="33"/>
      <c r="I5" s="33"/>
    </row>
    <row r="6" s="28" customFormat="1" ht="32.65" customHeight="1" spans="1:9">
      <c r="A6" s="13"/>
      <c r="B6" s="16" t="s">
        <v>893</v>
      </c>
      <c r="C6" s="16"/>
      <c r="D6" s="16"/>
      <c r="E6" s="34"/>
      <c r="F6" s="34"/>
      <c r="G6" s="34"/>
      <c r="H6" s="34"/>
      <c r="I6" s="34"/>
    </row>
    <row r="7" s="28" customFormat="1" ht="32.65" customHeight="1" spans="1:10">
      <c r="A7" s="13"/>
      <c r="B7" s="16" t="s">
        <v>894</v>
      </c>
      <c r="C7" s="16"/>
      <c r="D7" s="16"/>
      <c r="E7" s="13" t="s">
        <v>895</v>
      </c>
      <c r="F7" s="13" t="s">
        <v>896</v>
      </c>
      <c r="G7" s="13" t="s">
        <v>897</v>
      </c>
      <c r="H7" s="13" t="s">
        <v>898</v>
      </c>
      <c r="I7" s="13"/>
      <c r="J7" s="42"/>
    </row>
    <row r="8" s="28" customFormat="1" ht="29" customHeight="1" spans="1:9">
      <c r="A8" s="13"/>
      <c r="B8" s="16" t="s">
        <v>899</v>
      </c>
      <c r="C8" s="16"/>
      <c r="D8" s="16"/>
      <c r="E8" s="35"/>
      <c r="F8" s="35"/>
      <c r="G8" s="35"/>
      <c r="H8" s="35"/>
      <c r="I8" s="35"/>
    </row>
    <row r="9" s="28" customFormat="1" ht="28" customHeight="1" spans="1:14">
      <c r="A9" s="13"/>
      <c r="B9" s="16" t="s">
        <v>900</v>
      </c>
      <c r="C9" s="16"/>
      <c r="D9" s="16"/>
      <c r="E9" s="33"/>
      <c r="F9" s="33"/>
      <c r="G9" s="33"/>
      <c r="H9" s="33"/>
      <c r="I9" s="33"/>
      <c r="N9" s="43"/>
    </row>
    <row r="10" s="28" customFormat="1" ht="21.95" customHeight="1" spans="1:9">
      <c r="A10" s="13"/>
      <c r="B10" s="16" t="s">
        <v>901</v>
      </c>
      <c r="C10" s="16"/>
      <c r="D10" s="16"/>
      <c r="E10" s="33"/>
      <c r="F10" s="33"/>
      <c r="G10" s="33"/>
      <c r="H10" s="33"/>
      <c r="I10" s="33"/>
    </row>
    <row r="11" s="28" customFormat="1" ht="32.65" customHeight="1" spans="1:9">
      <c r="A11" s="13"/>
      <c r="B11" s="16" t="s">
        <v>902</v>
      </c>
      <c r="C11" s="16"/>
      <c r="D11" s="16"/>
      <c r="E11" s="16"/>
      <c r="F11" s="16"/>
      <c r="G11" s="16"/>
      <c r="H11" s="16"/>
      <c r="I11" s="16"/>
    </row>
    <row r="12" s="28" customFormat="1" ht="24" customHeight="1" spans="1:10">
      <c r="A12" s="13" t="s">
        <v>903</v>
      </c>
      <c r="B12" s="16"/>
      <c r="C12" s="16" t="s">
        <v>904</v>
      </c>
      <c r="D12" s="16"/>
      <c r="E12" s="36"/>
      <c r="F12" s="36"/>
      <c r="G12" s="36"/>
      <c r="H12" s="36"/>
      <c r="I12" s="36"/>
      <c r="J12" s="42"/>
    </row>
    <row r="13" s="28" customFormat="1" ht="24" customHeight="1" spans="1:10">
      <c r="A13" s="13"/>
      <c r="B13" s="16"/>
      <c r="C13" s="16" t="s">
        <v>905</v>
      </c>
      <c r="D13" s="16"/>
      <c r="E13" s="36"/>
      <c r="F13" s="36"/>
      <c r="G13" s="36"/>
      <c r="H13" s="36"/>
      <c r="I13" s="36"/>
      <c r="J13" s="42"/>
    </row>
    <row r="14" s="28" customFormat="1" ht="24" customHeight="1" spans="1:10">
      <c r="A14" s="13"/>
      <c r="B14" s="16"/>
      <c r="C14" s="16" t="s">
        <v>906</v>
      </c>
      <c r="D14" s="16"/>
      <c r="E14" s="36"/>
      <c r="F14" s="36"/>
      <c r="G14" s="36"/>
      <c r="H14" s="36"/>
      <c r="I14" s="36"/>
      <c r="J14" s="42"/>
    </row>
    <row r="15" s="28" customFormat="1" ht="20.1" customHeight="1" spans="1:9">
      <c r="A15" s="13" t="s">
        <v>907</v>
      </c>
      <c r="B15" s="13" t="s">
        <v>908</v>
      </c>
      <c r="C15" s="13"/>
      <c r="D15" s="13"/>
      <c r="E15" s="13"/>
      <c r="F15" s="13"/>
      <c r="G15" s="13"/>
      <c r="H15" s="13"/>
      <c r="I15" s="13"/>
    </row>
    <row r="16" s="28" customFormat="1" ht="54" customHeight="1" spans="1:9">
      <c r="A16" s="13"/>
      <c r="B16" s="16"/>
      <c r="C16" s="16"/>
      <c r="D16" s="16"/>
      <c r="E16" s="16"/>
      <c r="F16" s="16"/>
      <c r="G16" s="16"/>
      <c r="H16" s="16"/>
      <c r="I16" s="16"/>
    </row>
    <row r="17" s="28" customFormat="1" ht="26.1" customHeight="1" spans="1:9">
      <c r="A17" s="13" t="s">
        <v>909</v>
      </c>
      <c r="B17" s="13" t="s">
        <v>910</v>
      </c>
      <c r="C17" s="13" t="s">
        <v>911</v>
      </c>
      <c r="D17" s="13" t="s">
        <v>912</v>
      </c>
      <c r="E17" s="13" t="s">
        <v>913</v>
      </c>
      <c r="F17" s="13" t="s">
        <v>914</v>
      </c>
      <c r="G17" s="13" t="s">
        <v>915</v>
      </c>
      <c r="H17" s="13" t="s">
        <v>916</v>
      </c>
      <c r="I17" s="13" t="s">
        <v>917</v>
      </c>
    </row>
    <row r="18" s="29" customFormat="1" ht="22.5" customHeight="1" spans="1:9">
      <c r="A18" s="13"/>
      <c r="B18" s="37" t="s">
        <v>918</v>
      </c>
      <c r="C18" s="37" t="s">
        <v>919</v>
      </c>
      <c r="D18" s="33"/>
      <c r="E18" s="13"/>
      <c r="F18" s="13"/>
      <c r="G18" s="13"/>
      <c r="H18" s="13"/>
      <c r="I18" s="13"/>
    </row>
    <row r="19" s="29" customFormat="1" ht="22.5" customHeight="1" spans="1:9">
      <c r="A19" s="13"/>
      <c r="B19" s="37"/>
      <c r="C19" s="37"/>
      <c r="D19" s="33"/>
      <c r="E19" s="13"/>
      <c r="F19" s="13"/>
      <c r="G19" s="13"/>
      <c r="H19" s="13"/>
      <c r="I19" s="13"/>
    </row>
    <row r="20" s="29" customFormat="1" ht="22.5" customHeight="1" spans="1:9">
      <c r="A20" s="13"/>
      <c r="B20" s="37"/>
      <c r="C20" s="37" t="s">
        <v>920</v>
      </c>
      <c r="D20" s="33"/>
      <c r="E20" s="13"/>
      <c r="F20" s="13"/>
      <c r="G20" s="13"/>
      <c r="H20" s="13"/>
      <c r="I20" s="13"/>
    </row>
    <row r="21" s="29" customFormat="1" ht="22.5" customHeight="1" spans="1:9">
      <c r="A21" s="13"/>
      <c r="B21" s="37"/>
      <c r="C21" s="37"/>
      <c r="D21" s="33"/>
      <c r="E21" s="13"/>
      <c r="F21" s="13"/>
      <c r="G21" s="13"/>
      <c r="H21" s="13"/>
      <c r="I21" s="13"/>
    </row>
    <row r="22" s="29" customFormat="1" ht="27" customHeight="1" spans="1:9">
      <c r="A22" s="13"/>
      <c r="B22" s="37"/>
      <c r="C22" s="37" t="s">
        <v>921</v>
      </c>
      <c r="D22" s="33"/>
      <c r="E22" s="13"/>
      <c r="F22" s="13"/>
      <c r="G22" s="13"/>
      <c r="H22" s="13"/>
      <c r="I22" s="13"/>
    </row>
    <row r="23" s="29" customFormat="1" ht="27" customHeight="1" spans="1:9">
      <c r="A23" s="13"/>
      <c r="B23" s="37"/>
      <c r="C23" s="37"/>
      <c r="D23" s="37"/>
      <c r="E23" s="38"/>
      <c r="F23" s="38"/>
      <c r="G23" s="38"/>
      <c r="H23" s="38"/>
      <c r="I23" s="13"/>
    </row>
    <row r="24" s="29" customFormat="1" ht="27" customHeight="1" spans="1:9">
      <c r="A24" s="13"/>
      <c r="B24" s="37"/>
      <c r="C24" s="37" t="s">
        <v>922</v>
      </c>
      <c r="D24" s="37"/>
      <c r="E24" s="38"/>
      <c r="F24" s="38"/>
      <c r="G24" s="38"/>
      <c r="H24" s="38"/>
      <c r="I24" s="13"/>
    </row>
    <row r="25" s="29" customFormat="1" ht="27" customHeight="1" spans="1:9">
      <c r="A25" s="13"/>
      <c r="B25" s="37"/>
      <c r="C25" s="37"/>
      <c r="D25" s="37"/>
      <c r="E25" s="38"/>
      <c r="F25" s="38"/>
      <c r="G25" s="38"/>
      <c r="H25" s="38"/>
      <c r="I25" s="13"/>
    </row>
    <row r="26" s="29" customFormat="1" ht="27" customHeight="1" spans="1:9">
      <c r="A26" s="13"/>
      <c r="B26" s="37" t="s">
        <v>923</v>
      </c>
      <c r="C26" s="37" t="s">
        <v>924</v>
      </c>
      <c r="D26" s="37"/>
      <c r="E26" s="38"/>
      <c r="F26" s="38"/>
      <c r="G26" s="38"/>
      <c r="H26" s="38"/>
      <c r="I26" s="13"/>
    </row>
    <row r="27" s="29" customFormat="1" ht="27" customHeight="1" spans="1:9">
      <c r="A27" s="13"/>
      <c r="B27" s="37"/>
      <c r="C27" s="37" t="s">
        <v>925</v>
      </c>
      <c r="D27" s="37"/>
      <c r="E27" s="38"/>
      <c r="F27" s="38"/>
      <c r="G27" s="38"/>
      <c r="H27" s="38"/>
      <c r="I27" s="13"/>
    </row>
    <row r="28" s="29" customFormat="1" ht="27" customHeight="1" spans="1:9">
      <c r="A28" s="13"/>
      <c r="B28" s="37"/>
      <c r="C28" s="37" t="s">
        <v>926</v>
      </c>
      <c r="D28" s="37"/>
      <c r="E28" s="38"/>
      <c r="F28" s="38"/>
      <c r="G28" s="38"/>
      <c r="H28" s="38"/>
      <c r="I28" s="13"/>
    </row>
    <row r="29" s="29" customFormat="1" ht="27" customHeight="1" spans="1:9">
      <c r="A29" s="13"/>
      <c r="B29" s="37"/>
      <c r="C29" s="37" t="s">
        <v>927</v>
      </c>
      <c r="D29" s="37"/>
      <c r="E29" s="38"/>
      <c r="F29" s="38"/>
      <c r="G29" s="38"/>
      <c r="H29" s="38"/>
      <c r="I29" s="13"/>
    </row>
    <row r="30" s="29" customFormat="1" ht="27" customHeight="1" spans="1:9">
      <c r="A30" s="13"/>
      <c r="B30" s="16" t="s">
        <v>928</v>
      </c>
      <c r="C30" s="16" t="s">
        <v>929</v>
      </c>
      <c r="D30" s="37"/>
      <c r="E30" s="38"/>
      <c r="F30" s="38"/>
      <c r="G30" s="38"/>
      <c r="H30" s="38"/>
      <c r="I30" s="13"/>
    </row>
    <row r="31" s="28" customFormat="1" ht="43" customHeight="1" spans="1:9">
      <c r="A31" s="39" t="s">
        <v>930</v>
      </c>
      <c r="B31" s="40"/>
      <c r="C31" s="40"/>
      <c r="D31" s="40"/>
      <c r="E31" s="40"/>
      <c r="F31" s="40"/>
      <c r="G31" s="40"/>
      <c r="H31" s="40"/>
      <c r="I31" s="40"/>
    </row>
  </sheetData>
  <mergeCells count="40">
    <mergeCell ref="A1:I1"/>
    <mergeCell ref="A2:D2"/>
    <mergeCell ref="E2:I2"/>
    <mergeCell ref="A3:D3"/>
    <mergeCell ref="E3:I3"/>
    <mergeCell ref="A4:D4"/>
    <mergeCell ref="E4:I4"/>
    <mergeCell ref="B5:D5"/>
    <mergeCell ref="E5:I5"/>
    <mergeCell ref="B6:D6"/>
    <mergeCell ref="E6:I6"/>
    <mergeCell ref="B7:D7"/>
    <mergeCell ref="H7:I7"/>
    <mergeCell ref="B8:D8"/>
    <mergeCell ref="E8:I8"/>
    <mergeCell ref="B9:D9"/>
    <mergeCell ref="E9:I9"/>
    <mergeCell ref="B10:D10"/>
    <mergeCell ref="E10:I10"/>
    <mergeCell ref="B11:D11"/>
    <mergeCell ref="E11:I11"/>
    <mergeCell ref="C12:D12"/>
    <mergeCell ref="E12:I12"/>
    <mergeCell ref="C13:D13"/>
    <mergeCell ref="E13:I13"/>
    <mergeCell ref="C14:D14"/>
    <mergeCell ref="E14:I14"/>
    <mergeCell ref="B15:I15"/>
    <mergeCell ref="B16:I16"/>
    <mergeCell ref="A31:I31"/>
    <mergeCell ref="A5:A11"/>
    <mergeCell ref="A15:A16"/>
    <mergeCell ref="A17:A30"/>
    <mergeCell ref="B18:B25"/>
    <mergeCell ref="B26:B29"/>
    <mergeCell ref="C18:C19"/>
    <mergeCell ref="C20:C21"/>
    <mergeCell ref="C22:C23"/>
    <mergeCell ref="C24:C25"/>
    <mergeCell ref="A12:B14"/>
  </mergeCells>
  <printOptions horizontalCentered="1"/>
  <pageMargins left="0.590203972313348" right="0.590203972313348" top="0.786707251090703" bottom="0.786707251090703" header="0.499937478012926" footer="0.499937478012926"/>
  <pageSetup paperSize="9" scale="73"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showZeros="0" view="pageBreakPreview" zoomScaleNormal="100" workbookViewId="0">
      <selection activeCell="G4" sqref="G4"/>
    </sheetView>
  </sheetViews>
  <sheetFormatPr defaultColWidth="9" defaultRowHeight="13.5" outlineLevelCol="4"/>
  <cols>
    <col min="1" max="1" width="41" style="5" customWidth="1"/>
    <col min="2" max="3" width="10.375" style="5" customWidth="1"/>
    <col min="4" max="4" width="12.75" style="5" customWidth="1"/>
    <col min="5" max="5" width="10.375" style="5" customWidth="1"/>
    <col min="6" max="6" width="11.375" style="5" customWidth="1"/>
    <col min="7" max="16384" width="9" style="5"/>
  </cols>
  <sheetData>
    <row r="1" s="19" customFormat="1" ht="42" customHeight="1" spans="1:5">
      <c r="A1" s="8" t="s">
        <v>931</v>
      </c>
      <c r="B1" s="8"/>
      <c r="C1" s="8"/>
      <c r="D1" s="8"/>
      <c r="E1" s="8"/>
    </row>
    <row r="2" s="20" customFormat="1" ht="27" customHeight="1" spans="1:5">
      <c r="A2" s="21" t="s">
        <v>3</v>
      </c>
      <c r="B2" s="21"/>
      <c r="C2" s="21"/>
      <c r="D2" s="21"/>
      <c r="E2" s="21"/>
    </row>
    <row r="3" s="5" customFormat="1" ht="24" customHeight="1" spans="1:5">
      <c r="A3" s="13" t="s">
        <v>846</v>
      </c>
      <c r="B3" s="13" t="s">
        <v>773</v>
      </c>
      <c r="C3" s="13" t="s">
        <v>814</v>
      </c>
      <c r="D3" s="13" t="s">
        <v>815</v>
      </c>
      <c r="E3" s="13" t="s">
        <v>876</v>
      </c>
    </row>
    <row r="4" s="5" customFormat="1" ht="36" customHeight="1" spans="1:5">
      <c r="A4" s="22" t="s">
        <v>877</v>
      </c>
      <c r="B4" s="13" t="s">
        <v>774</v>
      </c>
      <c r="C4" s="23">
        <v>59654.9</v>
      </c>
      <c r="D4" s="23">
        <v>59654.9</v>
      </c>
      <c r="E4" s="24"/>
    </row>
    <row r="5" s="5" customFormat="1" ht="24" customHeight="1" spans="1:5">
      <c r="A5" s="16" t="s">
        <v>878</v>
      </c>
      <c r="B5" s="13" t="s">
        <v>775</v>
      </c>
      <c r="C5" s="24">
        <v>33693.5</v>
      </c>
      <c r="D5" s="24">
        <v>33693.5</v>
      </c>
      <c r="E5" s="24"/>
    </row>
    <row r="6" s="5" customFormat="1" ht="24" customHeight="1" spans="1:5">
      <c r="A6" s="16" t="s">
        <v>879</v>
      </c>
      <c r="B6" s="13" t="s">
        <v>776</v>
      </c>
      <c r="C6" s="24">
        <v>25961.4</v>
      </c>
      <c r="D6" s="24">
        <v>25961.4</v>
      </c>
      <c r="E6" s="24"/>
    </row>
    <row r="7" s="5" customFormat="1" ht="25" customHeight="1" spans="1:5">
      <c r="A7" s="22" t="s">
        <v>932</v>
      </c>
      <c r="B7" s="13" t="s">
        <v>777</v>
      </c>
      <c r="C7" s="24"/>
      <c r="D7" s="25"/>
      <c r="E7" s="24"/>
    </row>
    <row r="8" s="5" customFormat="1" ht="25" customHeight="1" spans="1:5">
      <c r="A8" s="16" t="s">
        <v>878</v>
      </c>
      <c r="B8" s="13" t="s">
        <v>778</v>
      </c>
      <c r="C8" s="24"/>
      <c r="D8" s="25"/>
      <c r="E8" s="24"/>
    </row>
    <row r="9" s="5" customFormat="1" ht="25" customHeight="1" spans="1:5">
      <c r="A9" s="16" t="s">
        <v>879</v>
      </c>
      <c r="B9" s="13" t="s">
        <v>779</v>
      </c>
      <c r="C9" s="24"/>
      <c r="D9" s="25"/>
      <c r="E9" s="24"/>
    </row>
    <row r="10" s="5" customFormat="1" ht="25" customHeight="1" spans="1:5">
      <c r="A10" s="16" t="s">
        <v>933</v>
      </c>
      <c r="B10" s="13" t="s">
        <v>934</v>
      </c>
      <c r="C10" s="24"/>
      <c r="D10" s="25"/>
      <c r="E10" s="24"/>
    </row>
    <row r="11" s="5" customFormat="1" ht="25" customHeight="1" spans="1:5">
      <c r="A11" s="16" t="s">
        <v>878</v>
      </c>
      <c r="B11" s="13" t="s">
        <v>825</v>
      </c>
      <c r="C11" s="24"/>
      <c r="D11" s="25"/>
      <c r="E11" s="24"/>
    </row>
    <row r="12" s="5" customFormat="1" ht="25" customHeight="1" spans="1:5">
      <c r="A12" s="16" t="s">
        <v>879</v>
      </c>
      <c r="B12" s="13" t="s">
        <v>935</v>
      </c>
      <c r="C12" s="24"/>
      <c r="D12" s="25"/>
      <c r="E12" s="24"/>
    </row>
    <row r="13" s="5" customFormat="1" ht="25" customHeight="1" spans="1:5">
      <c r="A13" s="22" t="s">
        <v>936</v>
      </c>
      <c r="B13" s="13" t="s">
        <v>937</v>
      </c>
      <c r="C13" s="24"/>
      <c r="D13" s="26">
        <f>D14+D15</f>
        <v>0</v>
      </c>
      <c r="E13" s="24"/>
    </row>
    <row r="14" s="5" customFormat="1" ht="25" customHeight="1" spans="1:5">
      <c r="A14" s="16" t="s">
        <v>878</v>
      </c>
      <c r="B14" s="13" t="s">
        <v>829</v>
      </c>
      <c r="C14" s="24"/>
      <c r="D14" s="25"/>
      <c r="E14" s="24"/>
    </row>
    <row r="15" s="5" customFormat="1" ht="25" customHeight="1" spans="1:5">
      <c r="A15" s="16" t="s">
        <v>879</v>
      </c>
      <c r="B15" s="13" t="s">
        <v>938</v>
      </c>
      <c r="C15" s="24"/>
      <c r="D15" s="25"/>
      <c r="E15" s="24"/>
    </row>
    <row r="16" s="5" customFormat="1" ht="49" customHeight="1" spans="1:5">
      <c r="A16" s="18" t="s">
        <v>939</v>
      </c>
      <c r="B16" s="18"/>
      <c r="C16" s="18"/>
      <c r="D16" s="18"/>
      <c r="E16" s="18"/>
    </row>
  </sheetData>
  <mergeCells count="3">
    <mergeCell ref="A1:E1"/>
    <mergeCell ref="A2:E2"/>
    <mergeCell ref="A16:E16"/>
  </mergeCells>
  <printOptions horizontalCentered="1"/>
  <pageMargins left="0.751294958309864" right="0.751294958309864" top="0.999874956025852" bottom="0.999874956025852" header="0.511741544318011" footer="0.511741544318011"/>
  <pageSetup paperSize="9" scale="95" fitToHeight="0"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showZeros="0" view="pageBreakPreview" zoomScaleNormal="100" workbookViewId="0">
      <selection activeCell="H4" sqref="H4"/>
    </sheetView>
  </sheetViews>
  <sheetFormatPr defaultColWidth="9" defaultRowHeight="13.5" outlineLevelRow="5" outlineLevelCol="5"/>
  <cols>
    <col min="1" max="1" width="11.375" style="6" customWidth="1"/>
    <col min="2" max="2" width="14.125" style="7" customWidth="1"/>
    <col min="3" max="3" width="24" style="6" customWidth="1"/>
    <col min="4" max="4" width="12.75" style="6" customWidth="1"/>
    <col min="5" max="5" width="12.375" style="6" customWidth="1"/>
    <col min="6" max="6" width="11.375" style="6" customWidth="1"/>
    <col min="7" max="16384" width="9" style="5"/>
  </cols>
  <sheetData>
    <row r="1" s="1" customFormat="1" ht="42" customHeight="1" spans="1:6">
      <c r="A1" s="8" t="s">
        <v>940</v>
      </c>
      <c r="B1" s="8"/>
      <c r="C1" s="8"/>
      <c r="D1" s="8"/>
      <c r="E1" s="8"/>
      <c r="F1" s="8"/>
    </row>
    <row r="2" s="2" customFormat="1" ht="27" customHeight="1" spans="1:6">
      <c r="A2" s="9"/>
      <c r="B2" s="10"/>
      <c r="C2" s="10"/>
      <c r="D2" s="10"/>
      <c r="E2" s="10"/>
      <c r="F2" s="11" t="s">
        <v>3</v>
      </c>
    </row>
    <row r="3" s="3" customFormat="1" ht="24" customHeight="1" spans="1:6">
      <c r="A3" s="12" t="s">
        <v>941</v>
      </c>
      <c r="B3" s="13" t="s">
        <v>473</v>
      </c>
      <c r="C3" s="13" t="s">
        <v>883</v>
      </c>
      <c r="D3" s="13" t="s">
        <v>884</v>
      </c>
      <c r="E3" s="13" t="s">
        <v>885</v>
      </c>
      <c r="F3" s="13" t="s">
        <v>886</v>
      </c>
    </row>
    <row r="4" s="4" customFormat="1" ht="63" customHeight="1" spans="1:6">
      <c r="A4" s="12"/>
      <c r="B4" s="14"/>
      <c r="D4" s="15"/>
      <c r="E4" s="12"/>
      <c r="F4" s="16" t="s">
        <v>430</v>
      </c>
    </row>
    <row r="5" s="4" customFormat="1" ht="24" customHeight="1" spans="1:6">
      <c r="A5" s="12" t="s">
        <v>453</v>
      </c>
      <c r="B5" s="14"/>
      <c r="C5" s="14"/>
      <c r="D5" s="14"/>
      <c r="E5" s="17"/>
      <c r="F5" s="16"/>
    </row>
    <row r="6" s="5" customFormat="1" ht="48" customHeight="1" spans="1:6">
      <c r="A6" s="18" t="s">
        <v>942</v>
      </c>
      <c r="B6" s="18"/>
      <c r="C6" s="18"/>
      <c r="D6" s="18"/>
      <c r="E6" s="18"/>
      <c r="F6" s="18"/>
    </row>
  </sheetData>
  <mergeCells count="2">
    <mergeCell ref="A1:F1"/>
    <mergeCell ref="A6:F6"/>
  </mergeCells>
  <printOptions horizontalCentered="1"/>
  <pageMargins left="0.700606886796125" right="0.700606886796125" top="0.393006416756337" bottom="0.393006416756337" header="0.298573792450071" footer="0.298573792450071"/>
  <pageSetup paperSize="9" scale="9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Normal="85" workbookViewId="0">
      <selection activeCell="B23" sqref="B23:B29"/>
    </sheetView>
  </sheetViews>
  <sheetFormatPr defaultColWidth="9" defaultRowHeight="15" customHeight="1" outlineLevelCol="7"/>
  <cols>
    <col min="1" max="1" width="46.75" style="371" customWidth="1"/>
    <col min="2" max="2" width="36.875" style="371" customWidth="1"/>
    <col min="3" max="16384" width="9" style="371"/>
  </cols>
  <sheetData>
    <row r="1" s="198" customFormat="1" ht="24" customHeight="1" spans="1:2">
      <c r="A1" s="179" t="s">
        <v>117</v>
      </c>
      <c r="B1" s="204"/>
    </row>
    <row r="2" s="366" customFormat="1" ht="42" customHeight="1" spans="1:2">
      <c r="A2" s="372" t="s">
        <v>2</v>
      </c>
      <c r="B2" s="372"/>
    </row>
    <row r="3" s="367" customFormat="1" ht="27" customHeight="1" spans="2:8">
      <c r="B3" s="200" t="s">
        <v>3</v>
      </c>
      <c r="H3" s="373"/>
    </row>
    <row r="4" s="368" customFormat="1" ht="30" customHeight="1" spans="1:8">
      <c r="A4" s="196" t="s">
        <v>4</v>
      </c>
      <c r="B4" s="196" t="s">
        <v>5</v>
      </c>
      <c r="H4" s="374"/>
    </row>
    <row r="5" s="368" customFormat="1" ht="24" customHeight="1" spans="1:2">
      <c r="A5" s="375" t="s">
        <v>6</v>
      </c>
      <c r="B5" s="376">
        <f>SUM(B6:B21)</f>
        <v>9880</v>
      </c>
    </row>
    <row r="6" s="369" customFormat="1" ht="24" customHeight="1" spans="1:2">
      <c r="A6" s="377" t="s">
        <v>7</v>
      </c>
      <c r="B6" s="378">
        <v>2286</v>
      </c>
    </row>
    <row r="7" s="369" customFormat="1" ht="24" customHeight="1" spans="1:2">
      <c r="A7" s="377" t="s">
        <v>8</v>
      </c>
      <c r="B7" s="378">
        <v>560</v>
      </c>
    </row>
    <row r="8" s="369" customFormat="1" ht="24" customHeight="1" spans="1:2">
      <c r="A8" s="377" t="s">
        <v>9</v>
      </c>
      <c r="B8" s="379"/>
    </row>
    <row r="9" s="369" customFormat="1" ht="24" customHeight="1" spans="1:2">
      <c r="A9" s="377" t="s">
        <v>10</v>
      </c>
      <c r="B9" s="378">
        <v>148</v>
      </c>
    </row>
    <row r="10" s="369" customFormat="1" ht="24" customHeight="1" spans="1:2">
      <c r="A10" s="377" t="s">
        <v>11</v>
      </c>
      <c r="B10" s="378">
        <v>360</v>
      </c>
    </row>
    <row r="11" s="369" customFormat="1" ht="24" customHeight="1" spans="1:2">
      <c r="A11" s="377" t="s">
        <v>12</v>
      </c>
      <c r="B11" s="378">
        <v>164</v>
      </c>
    </row>
    <row r="12" s="369" customFormat="1" ht="24" customHeight="1" spans="1:2">
      <c r="A12" s="377" t="s">
        <v>13</v>
      </c>
      <c r="B12" s="378">
        <v>389</v>
      </c>
    </row>
    <row r="13" s="369" customFormat="1" ht="24" customHeight="1" spans="1:2">
      <c r="A13" s="377" t="s">
        <v>14</v>
      </c>
      <c r="B13" s="378">
        <v>88</v>
      </c>
    </row>
    <row r="14" s="369" customFormat="1" ht="24" customHeight="1" spans="1:2">
      <c r="A14" s="377" t="s">
        <v>15</v>
      </c>
      <c r="B14" s="378">
        <v>40</v>
      </c>
    </row>
    <row r="15" s="369" customFormat="1" ht="24" customHeight="1" spans="1:2">
      <c r="A15" s="377" t="s">
        <v>16</v>
      </c>
      <c r="B15" s="378">
        <v>32</v>
      </c>
    </row>
    <row r="16" s="369" customFormat="1" ht="24" customHeight="1" spans="1:2">
      <c r="A16" s="377" t="s">
        <v>17</v>
      </c>
      <c r="B16" s="378">
        <v>192</v>
      </c>
    </row>
    <row r="17" s="369" customFormat="1" ht="24" customHeight="1" spans="1:2">
      <c r="A17" s="377" t="s">
        <v>18</v>
      </c>
      <c r="B17" s="378">
        <v>5463</v>
      </c>
    </row>
    <row r="18" s="369" customFormat="1" ht="24" customHeight="1" spans="1:2">
      <c r="A18" s="377" t="s">
        <v>19</v>
      </c>
      <c r="B18" s="378">
        <v>155</v>
      </c>
    </row>
    <row r="19" s="369" customFormat="1" ht="24" customHeight="1" spans="1:2">
      <c r="A19" s="377" t="s">
        <v>20</v>
      </c>
      <c r="B19" s="378"/>
    </row>
    <row r="20" s="369" customFormat="1" ht="24" customHeight="1" spans="1:2">
      <c r="A20" s="377" t="s">
        <v>21</v>
      </c>
      <c r="B20" s="378">
        <v>3</v>
      </c>
    </row>
    <row r="21" s="369" customFormat="1" ht="24" customHeight="1" spans="1:2">
      <c r="A21" s="377" t="s">
        <v>22</v>
      </c>
      <c r="B21" s="380"/>
    </row>
    <row r="22" s="368" customFormat="1" ht="24" customHeight="1" spans="1:2">
      <c r="A22" s="375" t="s">
        <v>23</v>
      </c>
      <c r="B22" s="376">
        <f>SUM(B23:B30)</f>
        <v>2920</v>
      </c>
    </row>
    <row r="23" s="369" customFormat="1" ht="24" customHeight="1" spans="1:2">
      <c r="A23" s="377" t="s">
        <v>24</v>
      </c>
      <c r="B23" s="378">
        <v>1239</v>
      </c>
    </row>
    <row r="24" s="369" customFormat="1" ht="24" customHeight="1" spans="1:2">
      <c r="A24" s="377" t="s">
        <v>25</v>
      </c>
      <c r="B24" s="378">
        <v>180</v>
      </c>
    </row>
    <row r="25" s="369" customFormat="1" ht="24" customHeight="1" spans="1:2">
      <c r="A25" s="377" t="s">
        <v>26</v>
      </c>
      <c r="B25" s="378">
        <v>470</v>
      </c>
    </row>
    <row r="26" s="369" customFormat="1" ht="24" customHeight="1" spans="1:2">
      <c r="A26" s="377" t="s">
        <v>27</v>
      </c>
      <c r="B26" s="378"/>
    </row>
    <row r="27" s="369" customFormat="1" ht="24" customHeight="1" spans="1:2">
      <c r="A27" s="377" t="s">
        <v>28</v>
      </c>
      <c r="B27" s="378">
        <v>951</v>
      </c>
    </row>
    <row r="28" s="369" customFormat="1" ht="24" customHeight="1" spans="1:2">
      <c r="A28" s="377" t="s">
        <v>29</v>
      </c>
      <c r="B28" s="378"/>
    </row>
    <row r="29" s="369" customFormat="1" ht="24" customHeight="1" spans="1:2">
      <c r="A29" s="377" t="s">
        <v>30</v>
      </c>
      <c r="B29" s="378">
        <v>80</v>
      </c>
    </row>
    <row r="30" s="369" customFormat="1" ht="24" customHeight="1" spans="1:2">
      <c r="A30" s="377" t="s">
        <v>31</v>
      </c>
      <c r="B30" s="381"/>
    </row>
    <row r="31" s="369" customFormat="1" ht="24" customHeight="1" spans="1:2">
      <c r="A31" s="382"/>
      <c r="B31" s="240"/>
    </row>
    <row r="32" s="369" customFormat="1" ht="24" customHeight="1" spans="1:2">
      <c r="A32" s="196" t="s">
        <v>32</v>
      </c>
      <c r="B32" s="230">
        <f>B5+B22</f>
        <v>12800</v>
      </c>
    </row>
    <row r="33" s="370" customFormat="1" ht="24" customHeight="1" spans="1:2">
      <c r="A33" s="383"/>
      <c r="B33" s="384"/>
    </row>
    <row r="34" ht="24" customHeight="1" spans="2:2">
      <c r="B34" s="371">
        <f>B22-SUM(B23:B30)</f>
        <v>0</v>
      </c>
    </row>
    <row r="35" ht="24" customHeight="1" spans="2:2">
      <c r="B35" s="385"/>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03972313348" right="0.590203972313348" top="0.786707251090703" bottom="0.786707251090703" header="0.499937478012926" footer="0.499937478012926"/>
  <pageSetup paperSize="9" scale="8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66"/>
  <sheetViews>
    <sheetView showZeros="0" view="pageBreakPreview" zoomScaleNormal="70" workbookViewId="0">
      <pane ySplit="5" topLeftCell="A6" activePane="bottomLeft" state="frozen"/>
      <selection/>
      <selection pane="bottomLeft" activeCell="D7" sqref="D7"/>
    </sheetView>
  </sheetViews>
  <sheetFormatPr defaultColWidth="10" defaultRowHeight="13.5" outlineLevelCol="1"/>
  <cols>
    <col min="1" max="1" width="55.875" style="148" customWidth="1"/>
    <col min="2" max="2" width="36.25" style="148" customWidth="1"/>
    <col min="3" max="16384" width="10" style="148"/>
  </cols>
  <sheetData>
    <row r="1" s="311" customFormat="1" ht="24" customHeight="1" spans="1:1">
      <c r="A1" s="357" t="s">
        <v>118</v>
      </c>
    </row>
    <row r="2" s="312" customFormat="1" ht="42" customHeight="1" spans="1:2">
      <c r="A2" s="358" t="s">
        <v>34</v>
      </c>
      <c r="B2" s="359"/>
    </row>
    <row r="3" s="171" customFormat="1" ht="27" customHeight="1" spans="1:2">
      <c r="A3" s="360"/>
      <c r="B3" s="319" t="s">
        <v>3</v>
      </c>
    </row>
    <row r="4" s="148" customFormat="1" ht="28.5" customHeight="1" spans="1:2">
      <c r="A4" s="320" t="s">
        <v>4</v>
      </c>
      <c r="B4" s="361" t="s">
        <v>5</v>
      </c>
    </row>
    <row r="5" ht="24" customHeight="1" spans="1:2">
      <c r="A5" s="101" t="s">
        <v>35</v>
      </c>
      <c r="B5" s="326">
        <f>B6+B80+B92+B108+B113+B123+B173+B203+B216+B229+B254+B266+B272+B278+B288+B296+B261+B283</f>
        <v>132731</v>
      </c>
    </row>
    <row r="6" ht="24" customHeight="1" spans="1:2">
      <c r="A6" s="362" t="s">
        <v>40</v>
      </c>
      <c r="B6" s="326">
        <f>B7+B13+B18+B22+B26+B30+B36+B39+B44+B46+B48+B52+B58+B62+B66+B71+B74+B78</f>
        <v>19275</v>
      </c>
    </row>
    <row r="7" ht="24" customHeight="1" spans="1:2">
      <c r="A7" s="362" t="s">
        <v>119</v>
      </c>
      <c r="B7" s="326">
        <f>SUM(B8:B12)</f>
        <v>634</v>
      </c>
    </row>
    <row r="8" ht="24" customHeight="1" spans="1:2">
      <c r="A8" s="98" t="s">
        <v>120</v>
      </c>
      <c r="B8" s="363">
        <v>518</v>
      </c>
    </row>
    <row r="9" ht="24" customHeight="1" spans="1:2">
      <c r="A9" s="364" t="s">
        <v>121</v>
      </c>
      <c r="B9" s="363">
        <v>25</v>
      </c>
    </row>
    <row r="10" s="148" customFormat="1" ht="24" customHeight="1" spans="1:2">
      <c r="A10" s="364" t="s">
        <v>122</v>
      </c>
      <c r="B10" s="363">
        <v>25</v>
      </c>
    </row>
    <row r="11" ht="24" customHeight="1" spans="1:2">
      <c r="A11" s="364" t="s">
        <v>123</v>
      </c>
      <c r="B11" s="328">
        <v>56</v>
      </c>
    </row>
    <row r="12" ht="24" customHeight="1" spans="1:2">
      <c r="A12" s="364" t="s">
        <v>124</v>
      </c>
      <c r="B12" s="328">
        <v>10</v>
      </c>
    </row>
    <row r="13" ht="24" customHeight="1" spans="1:2">
      <c r="A13" s="362" t="s">
        <v>125</v>
      </c>
      <c r="B13" s="326">
        <f>SUM(B14:B17)</f>
        <v>648</v>
      </c>
    </row>
    <row r="14" ht="24" customHeight="1" spans="1:2">
      <c r="A14" s="98" t="s">
        <v>120</v>
      </c>
      <c r="B14" s="328">
        <v>569</v>
      </c>
    </row>
    <row r="15" s="148" customFormat="1" ht="24" customHeight="1" spans="1:2">
      <c r="A15" s="364" t="s">
        <v>126</v>
      </c>
      <c r="B15" s="328">
        <v>20</v>
      </c>
    </row>
    <row r="16" s="148" customFormat="1" ht="24" customHeight="1" spans="1:2">
      <c r="A16" s="364" t="s">
        <v>127</v>
      </c>
      <c r="B16" s="328">
        <v>20</v>
      </c>
    </row>
    <row r="17" ht="24" customHeight="1" spans="1:2">
      <c r="A17" s="364" t="s">
        <v>123</v>
      </c>
      <c r="B17" s="328">
        <v>39</v>
      </c>
    </row>
    <row r="18" ht="24" customHeight="1" spans="1:2">
      <c r="A18" s="362" t="s">
        <v>128</v>
      </c>
      <c r="B18" s="326">
        <f>SUM(B19:B21)</f>
        <v>7871</v>
      </c>
    </row>
    <row r="19" ht="24" customHeight="1" spans="1:2">
      <c r="A19" s="98" t="s">
        <v>120</v>
      </c>
      <c r="B19" s="328">
        <v>7240</v>
      </c>
    </row>
    <row r="20" ht="24" customHeight="1" spans="1:2">
      <c r="A20" s="364" t="s">
        <v>123</v>
      </c>
      <c r="B20" s="328">
        <v>400</v>
      </c>
    </row>
    <row r="21" ht="24" customHeight="1" spans="1:2">
      <c r="A21" s="364" t="s">
        <v>129</v>
      </c>
      <c r="B21" s="328">
        <v>231</v>
      </c>
    </row>
    <row r="22" ht="24" customHeight="1" spans="1:2">
      <c r="A22" s="362" t="s">
        <v>130</v>
      </c>
      <c r="B22" s="326">
        <f>B23+B24+B25</f>
        <v>823</v>
      </c>
    </row>
    <row r="23" ht="24" customHeight="1" spans="1:2">
      <c r="A23" s="98" t="s">
        <v>120</v>
      </c>
      <c r="B23" s="328">
        <v>504</v>
      </c>
    </row>
    <row r="24" ht="24" customHeight="1" spans="1:2">
      <c r="A24" s="364" t="s">
        <v>123</v>
      </c>
      <c r="B24" s="328">
        <v>318</v>
      </c>
    </row>
    <row r="25" customFormat="1" ht="24" customHeight="1" spans="1:2">
      <c r="A25" s="364" t="s">
        <v>131</v>
      </c>
      <c r="B25" s="328">
        <v>1</v>
      </c>
    </row>
    <row r="26" s="148" customFormat="1" ht="24" customHeight="1" spans="1:2">
      <c r="A26" s="362" t="s">
        <v>132</v>
      </c>
      <c r="B26" s="326">
        <f>B27+B28+B29</f>
        <v>290</v>
      </c>
    </row>
    <row r="27" s="148" customFormat="1" ht="24" customHeight="1" spans="1:2">
      <c r="A27" s="98" t="s">
        <v>120</v>
      </c>
      <c r="B27" s="328">
        <v>235</v>
      </c>
    </row>
    <row r="28" s="148" customFormat="1" ht="24" customHeight="1" spans="1:2">
      <c r="A28" s="98" t="s">
        <v>133</v>
      </c>
      <c r="B28" s="328">
        <v>20</v>
      </c>
    </row>
    <row r="29" s="148" customFormat="1" ht="24" customHeight="1" spans="1:2">
      <c r="A29" s="98" t="s">
        <v>134</v>
      </c>
      <c r="B29" s="328">
        <v>35</v>
      </c>
    </row>
    <row r="30" s="148" customFormat="1" ht="24" customHeight="1" spans="1:2">
      <c r="A30" s="362" t="s">
        <v>135</v>
      </c>
      <c r="B30" s="326">
        <f>SUM(B31:B35)</f>
        <v>1262</v>
      </c>
    </row>
    <row r="31" s="148" customFormat="1" ht="24" customHeight="1" spans="1:2">
      <c r="A31" s="98" t="s">
        <v>120</v>
      </c>
      <c r="B31" s="328">
        <v>454</v>
      </c>
    </row>
    <row r="32" s="148" customFormat="1" ht="24" customHeight="1" spans="1:2">
      <c r="A32" s="364" t="s">
        <v>136</v>
      </c>
      <c r="B32" s="328">
        <v>46</v>
      </c>
    </row>
    <row r="33" s="148" customFormat="1" ht="24" customHeight="1" spans="1:2">
      <c r="A33" s="364" t="s">
        <v>137</v>
      </c>
      <c r="B33" s="328">
        <v>521</v>
      </c>
    </row>
    <row r="34" s="148" customFormat="1" ht="24" customHeight="1" spans="1:2">
      <c r="A34" s="364" t="s">
        <v>123</v>
      </c>
      <c r="B34" s="328">
        <v>163</v>
      </c>
    </row>
    <row r="35" s="148" customFormat="1" ht="24" customHeight="1" spans="1:2">
      <c r="A35" s="364" t="s">
        <v>138</v>
      </c>
      <c r="B35" s="328">
        <v>78</v>
      </c>
    </row>
    <row r="36" s="148" customFormat="1" ht="24" customHeight="1" spans="1:2">
      <c r="A36" s="362" t="s">
        <v>139</v>
      </c>
      <c r="B36" s="326">
        <f>B37+B38</f>
        <v>236</v>
      </c>
    </row>
    <row r="37" s="148" customFormat="1" ht="24" customHeight="1" spans="1:2">
      <c r="A37" s="98" t="s">
        <v>120</v>
      </c>
      <c r="B37" s="328">
        <v>168</v>
      </c>
    </row>
    <row r="38" s="148" customFormat="1" ht="24" customHeight="1" spans="1:2">
      <c r="A38" s="364" t="s">
        <v>123</v>
      </c>
      <c r="B38" s="328">
        <v>68</v>
      </c>
    </row>
    <row r="39" s="148" customFormat="1" ht="24" customHeight="1" spans="1:2">
      <c r="A39" s="362" t="s">
        <v>140</v>
      </c>
      <c r="B39" s="326">
        <f>B40+B42+B43+B41</f>
        <v>1112</v>
      </c>
    </row>
    <row r="40" s="148" customFormat="1" ht="24" customHeight="1" spans="1:2">
      <c r="A40" s="98" t="s">
        <v>120</v>
      </c>
      <c r="B40" s="328">
        <v>1082</v>
      </c>
    </row>
    <row r="41" s="148" customFormat="1" ht="24" customHeight="1" spans="1:2">
      <c r="A41" s="364" t="s">
        <v>141</v>
      </c>
      <c r="B41" s="328">
        <v>10</v>
      </c>
    </row>
    <row r="42" s="148" customFormat="1" ht="24" customHeight="1" spans="1:2">
      <c r="A42" s="364" t="s">
        <v>142</v>
      </c>
      <c r="B42" s="328">
        <v>15</v>
      </c>
    </row>
    <row r="43" s="148" customFormat="1" ht="24" customHeight="1" spans="1:2">
      <c r="A43" s="364" t="s">
        <v>143</v>
      </c>
      <c r="B43" s="328">
        <v>5</v>
      </c>
    </row>
    <row r="44" s="148" customFormat="1" ht="24" customHeight="1" spans="1:2">
      <c r="A44" s="362" t="s">
        <v>144</v>
      </c>
      <c r="B44" s="326">
        <f>B45</f>
        <v>181</v>
      </c>
    </row>
    <row r="45" s="148" customFormat="1" ht="24" customHeight="1" spans="1:2">
      <c r="A45" s="98" t="s">
        <v>120</v>
      </c>
      <c r="B45" s="328">
        <v>181</v>
      </c>
    </row>
    <row r="46" s="148" customFormat="1" ht="24" customHeight="1" spans="1:2">
      <c r="A46" s="362" t="s">
        <v>145</v>
      </c>
      <c r="B46" s="326">
        <f>B47</f>
        <v>88</v>
      </c>
    </row>
    <row r="47" s="148" customFormat="1" ht="24" customHeight="1" spans="1:2">
      <c r="A47" s="98" t="s">
        <v>120</v>
      </c>
      <c r="B47" s="328">
        <v>88</v>
      </c>
    </row>
    <row r="48" s="148" customFormat="1" ht="24" customHeight="1" spans="1:2">
      <c r="A48" s="362" t="s">
        <v>146</v>
      </c>
      <c r="B48" s="326">
        <f>B49+B50+B51</f>
        <v>827</v>
      </c>
    </row>
    <row r="49" s="148" customFormat="1" ht="24" customHeight="1" spans="1:2">
      <c r="A49" s="98" t="s">
        <v>120</v>
      </c>
      <c r="B49" s="328">
        <v>348</v>
      </c>
    </row>
    <row r="50" s="148" customFormat="1" ht="24" customHeight="1" spans="1:2">
      <c r="A50" s="364" t="s">
        <v>147</v>
      </c>
      <c r="B50" s="328">
        <v>46</v>
      </c>
    </row>
    <row r="51" s="148" customFormat="1" ht="24" customHeight="1" spans="1:2">
      <c r="A51" s="364" t="s">
        <v>148</v>
      </c>
      <c r="B51" s="328">
        <v>433</v>
      </c>
    </row>
    <row r="52" s="148" customFormat="1" ht="24" customHeight="1" spans="1:2">
      <c r="A52" s="362" t="s">
        <v>149</v>
      </c>
      <c r="B52" s="326">
        <f>SUM(B53:B57)</f>
        <v>1794</v>
      </c>
    </row>
    <row r="53" s="148" customFormat="1" ht="24" customHeight="1" spans="1:2">
      <c r="A53" s="98" t="s">
        <v>120</v>
      </c>
      <c r="B53" s="328">
        <v>862</v>
      </c>
    </row>
    <row r="54" s="148" customFormat="1" ht="24" customHeight="1" spans="1:2">
      <c r="A54" s="364" t="s">
        <v>150</v>
      </c>
      <c r="B54" s="328">
        <v>114</v>
      </c>
    </row>
    <row r="55" s="148" customFormat="1" ht="24" customHeight="1" spans="1:2">
      <c r="A55" s="364" t="s">
        <v>151</v>
      </c>
      <c r="B55" s="328">
        <v>25</v>
      </c>
    </row>
    <row r="56" s="148" customFormat="1" ht="24" customHeight="1" spans="1:2">
      <c r="A56" s="364" t="s">
        <v>123</v>
      </c>
      <c r="B56" s="328">
        <v>53</v>
      </c>
    </row>
    <row r="57" s="148" customFormat="1" ht="24" customHeight="1" spans="1:2">
      <c r="A57" s="364" t="s">
        <v>152</v>
      </c>
      <c r="B57" s="328">
        <v>740</v>
      </c>
    </row>
    <row r="58" s="148" customFormat="1" ht="24" customHeight="1" spans="1:2">
      <c r="A58" s="362" t="s">
        <v>153</v>
      </c>
      <c r="B58" s="326">
        <f>B59++B60+B61</f>
        <v>1261</v>
      </c>
    </row>
    <row r="59" s="148" customFormat="1" ht="24" customHeight="1" spans="1:2">
      <c r="A59" s="98" t="s">
        <v>120</v>
      </c>
      <c r="B59" s="328">
        <v>595</v>
      </c>
    </row>
    <row r="60" s="148" customFormat="1" ht="24" customHeight="1" spans="1:2">
      <c r="A60" s="364" t="s">
        <v>123</v>
      </c>
      <c r="B60" s="328">
        <v>190</v>
      </c>
    </row>
    <row r="61" s="148" customFormat="1" ht="24" customHeight="1" spans="1:2">
      <c r="A61" s="364" t="s">
        <v>154</v>
      </c>
      <c r="B61" s="328">
        <v>476</v>
      </c>
    </row>
    <row r="62" s="148" customFormat="1" ht="24" customHeight="1" spans="1:2">
      <c r="A62" s="362" t="s">
        <v>155</v>
      </c>
      <c r="B62" s="326">
        <f>B63++B64+B65</f>
        <v>354</v>
      </c>
    </row>
    <row r="63" s="148" customFormat="1" ht="24" customHeight="1" spans="1:2">
      <c r="A63" s="98" t="s">
        <v>120</v>
      </c>
      <c r="B63" s="328">
        <v>216</v>
      </c>
    </row>
    <row r="64" s="148" customFormat="1" ht="24" customHeight="1" spans="1:2">
      <c r="A64" s="364" t="s">
        <v>123</v>
      </c>
      <c r="B64" s="328">
        <v>136</v>
      </c>
    </row>
    <row r="65" s="148" customFormat="1" ht="24" customHeight="1" spans="1:2">
      <c r="A65" s="364" t="s">
        <v>156</v>
      </c>
      <c r="B65" s="328">
        <v>2</v>
      </c>
    </row>
    <row r="66" s="148" customFormat="1" ht="24" customHeight="1" spans="1:2">
      <c r="A66" s="362" t="s">
        <v>157</v>
      </c>
      <c r="B66" s="326">
        <f>B67+B68+B69+B70</f>
        <v>717</v>
      </c>
    </row>
    <row r="67" s="148" customFormat="1" ht="24" customHeight="1" spans="1:2">
      <c r="A67" s="98" t="s">
        <v>120</v>
      </c>
      <c r="B67" s="328">
        <v>595</v>
      </c>
    </row>
    <row r="68" s="148" customFormat="1" ht="24" customHeight="1" spans="1:2">
      <c r="A68" s="364" t="s">
        <v>158</v>
      </c>
      <c r="B68" s="328">
        <v>42</v>
      </c>
    </row>
    <row r="69" s="148" customFormat="1" ht="24" customHeight="1" spans="1:2">
      <c r="A69" s="364" t="s">
        <v>123</v>
      </c>
      <c r="B69" s="328">
        <v>55</v>
      </c>
    </row>
    <row r="70" s="148" customFormat="1" ht="24" customHeight="1" spans="1:2">
      <c r="A70" s="364" t="s">
        <v>159</v>
      </c>
      <c r="B70" s="328">
        <v>25</v>
      </c>
    </row>
    <row r="71" s="148" customFormat="1" ht="24" customHeight="1" spans="1:2">
      <c r="A71" s="362" t="s">
        <v>160</v>
      </c>
      <c r="B71" s="326">
        <f>B72++B73</f>
        <v>774</v>
      </c>
    </row>
    <row r="72" s="148" customFormat="1" ht="24" customHeight="1" spans="1:2">
      <c r="A72" s="98" t="s">
        <v>120</v>
      </c>
      <c r="B72" s="328">
        <v>723</v>
      </c>
    </row>
    <row r="73" s="148" customFormat="1" ht="24" customHeight="1" spans="1:2">
      <c r="A73" s="364" t="s">
        <v>123</v>
      </c>
      <c r="B73" s="328">
        <v>51</v>
      </c>
    </row>
    <row r="74" s="148" customFormat="1" ht="24" customHeight="1" spans="1:2">
      <c r="A74" s="362" t="s">
        <v>161</v>
      </c>
      <c r="B74" s="326">
        <f>SUM(B75:B77)</f>
        <v>402</v>
      </c>
    </row>
    <row r="75" s="148" customFormat="1" ht="24" customHeight="1" spans="1:2">
      <c r="A75" s="98" t="s">
        <v>120</v>
      </c>
      <c r="B75" s="328">
        <v>241</v>
      </c>
    </row>
    <row r="76" s="148" customFormat="1" ht="24" customHeight="1" spans="1:2">
      <c r="A76" s="364" t="s">
        <v>123</v>
      </c>
      <c r="B76" s="328">
        <v>79</v>
      </c>
    </row>
    <row r="77" s="148" customFormat="1" ht="24" customHeight="1" spans="1:2">
      <c r="A77" s="364" t="s">
        <v>162</v>
      </c>
      <c r="B77" s="328">
        <v>82</v>
      </c>
    </row>
    <row r="78" s="148" customFormat="1" ht="24" customHeight="1" spans="1:2">
      <c r="A78" s="362" t="s">
        <v>163</v>
      </c>
      <c r="B78" s="326">
        <f>B79</f>
        <v>1</v>
      </c>
    </row>
    <row r="79" s="148" customFormat="1" ht="24" customHeight="1" spans="1:2">
      <c r="A79" s="98" t="s">
        <v>164</v>
      </c>
      <c r="B79" s="328">
        <v>1</v>
      </c>
    </row>
    <row r="80" s="148" customFormat="1" ht="24" customHeight="1" spans="1:2">
      <c r="A80" s="365" t="s">
        <v>165</v>
      </c>
      <c r="B80" s="326">
        <f>B81+B86+B90</f>
        <v>5959</v>
      </c>
    </row>
    <row r="81" s="148" customFormat="1" ht="24" customHeight="1" spans="1:2">
      <c r="A81" s="362" t="s">
        <v>166</v>
      </c>
      <c r="B81" s="326">
        <f>B82+B83+B84+B85</f>
        <v>5458</v>
      </c>
    </row>
    <row r="82" s="148" customFormat="1" ht="24" customHeight="1" spans="1:2">
      <c r="A82" s="98" t="s">
        <v>120</v>
      </c>
      <c r="B82" s="328">
        <v>4116</v>
      </c>
    </row>
    <row r="83" s="148" customFormat="1" ht="24" customHeight="1" spans="1:2">
      <c r="A83" s="364" t="s">
        <v>147</v>
      </c>
      <c r="B83" s="328">
        <v>190</v>
      </c>
    </row>
    <row r="84" s="148" customFormat="1" ht="24" customHeight="1" spans="1:2">
      <c r="A84" s="364" t="s">
        <v>123</v>
      </c>
      <c r="B84" s="328">
        <v>120</v>
      </c>
    </row>
    <row r="85" s="148" customFormat="1" ht="24" customHeight="1" spans="1:2">
      <c r="A85" s="364" t="s">
        <v>167</v>
      </c>
      <c r="B85" s="328">
        <v>1032</v>
      </c>
    </row>
    <row r="86" s="148" customFormat="1" ht="24" customHeight="1" spans="1:2">
      <c r="A86" s="362" t="s">
        <v>168</v>
      </c>
      <c r="B86" s="326">
        <f>B87+B88+B89</f>
        <v>35</v>
      </c>
    </row>
    <row r="87" s="148" customFormat="1" ht="24" customHeight="1" spans="1:2">
      <c r="A87" s="98" t="s">
        <v>169</v>
      </c>
      <c r="B87" s="328">
        <v>25</v>
      </c>
    </row>
    <row r="88" s="148" customFormat="1" ht="24" customHeight="1" spans="1:2">
      <c r="A88" s="364" t="s">
        <v>170</v>
      </c>
      <c r="B88" s="328">
        <v>3</v>
      </c>
    </row>
    <row r="89" s="148" customFormat="1" ht="24" customHeight="1" spans="1:2">
      <c r="A89" s="364" t="s">
        <v>171</v>
      </c>
      <c r="B89" s="328">
        <v>7</v>
      </c>
    </row>
    <row r="90" s="148" customFormat="1" ht="24" customHeight="1" spans="1:2">
      <c r="A90" s="362" t="s">
        <v>172</v>
      </c>
      <c r="B90" s="326">
        <f>B91</f>
        <v>466</v>
      </c>
    </row>
    <row r="91" s="148" customFormat="1" ht="24" customHeight="1" spans="1:2">
      <c r="A91" s="98" t="s">
        <v>173</v>
      </c>
      <c r="B91" s="328">
        <v>466</v>
      </c>
    </row>
    <row r="92" s="148" customFormat="1" ht="24" customHeight="1" spans="1:2">
      <c r="A92" s="365" t="s">
        <v>174</v>
      </c>
      <c r="B92" s="326">
        <f>B93+B95+B101+B104</f>
        <v>11163</v>
      </c>
    </row>
    <row r="93" s="148" customFormat="1" ht="24" customHeight="1" spans="1:2">
      <c r="A93" s="362" t="s">
        <v>175</v>
      </c>
      <c r="B93" s="326">
        <f>B94</f>
        <v>243</v>
      </c>
    </row>
    <row r="94" s="148" customFormat="1" ht="24" customHeight="1" spans="1:2">
      <c r="A94" s="98" t="s">
        <v>120</v>
      </c>
      <c r="B94" s="328">
        <v>243</v>
      </c>
    </row>
    <row r="95" s="148" customFormat="1" ht="24" customHeight="1" spans="1:2">
      <c r="A95" s="362" t="s">
        <v>176</v>
      </c>
      <c r="B95" s="326">
        <f>B96+B97+B98+B99+B100</f>
        <v>10238</v>
      </c>
    </row>
    <row r="96" s="148" customFormat="1" ht="24" customHeight="1" spans="1:2">
      <c r="A96" s="98" t="s">
        <v>177</v>
      </c>
      <c r="B96" s="328">
        <v>913</v>
      </c>
    </row>
    <row r="97" s="148" customFormat="1" ht="24" customHeight="1" spans="1:2">
      <c r="A97" s="364" t="s">
        <v>178</v>
      </c>
      <c r="B97" s="328">
        <v>6351</v>
      </c>
    </row>
    <row r="98" s="148" customFormat="1" ht="24" customHeight="1" spans="1:2">
      <c r="A98" s="364" t="s">
        <v>179</v>
      </c>
      <c r="B98" s="328">
        <v>2103</v>
      </c>
    </row>
    <row r="99" s="148" customFormat="1" ht="24" customHeight="1" spans="1:2">
      <c r="A99" s="364" t="s">
        <v>180</v>
      </c>
      <c r="B99" s="328">
        <v>810</v>
      </c>
    </row>
    <row r="100" ht="24" customHeight="1" spans="1:2">
      <c r="A100" s="364" t="s">
        <v>181</v>
      </c>
      <c r="B100" s="328">
        <v>61</v>
      </c>
    </row>
    <row r="101" s="148" customFormat="1" ht="24" customHeight="1" spans="1:2">
      <c r="A101" s="362" t="s">
        <v>182</v>
      </c>
      <c r="B101" s="326">
        <f>B102+B103</f>
        <v>182</v>
      </c>
    </row>
    <row r="102" s="148" customFormat="1" ht="24" customHeight="1" spans="1:2">
      <c r="A102" s="98" t="s">
        <v>183</v>
      </c>
      <c r="B102" s="328">
        <v>179</v>
      </c>
    </row>
    <row r="103" s="148" customFormat="1" ht="24" customHeight="1" spans="1:2">
      <c r="A103" s="364" t="s">
        <v>184</v>
      </c>
      <c r="B103" s="328">
        <v>3</v>
      </c>
    </row>
    <row r="104" s="148" customFormat="1" ht="24" customHeight="1" spans="1:2">
      <c r="A104" s="362" t="s">
        <v>185</v>
      </c>
      <c r="B104" s="326">
        <f>B105+B106+B107</f>
        <v>500</v>
      </c>
    </row>
    <row r="105" s="148" customFormat="1" ht="24" customHeight="1" spans="1:2">
      <c r="A105" s="98" t="s">
        <v>186</v>
      </c>
      <c r="B105" s="328">
        <v>300</v>
      </c>
    </row>
    <row r="106" s="148" customFormat="1" ht="24" customHeight="1" spans="1:2">
      <c r="A106" s="98" t="s">
        <v>187</v>
      </c>
      <c r="B106" s="328">
        <v>100</v>
      </c>
    </row>
    <row r="107" s="148" customFormat="1" ht="24" customHeight="1" spans="1:2">
      <c r="A107" s="98" t="s">
        <v>188</v>
      </c>
      <c r="B107" s="328">
        <v>100</v>
      </c>
    </row>
    <row r="108" s="148" customFormat="1" ht="24" customHeight="1" spans="1:2">
      <c r="A108" s="365" t="s">
        <v>189</v>
      </c>
      <c r="B108" s="326">
        <f>B109</f>
        <v>228</v>
      </c>
    </row>
    <row r="109" s="148" customFormat="1" ht="24" customHeight="1" spans="1:2">
      <c r="A109" s="362" t="s">
        <v>190</v>
      </c>
      <c r="B109" s="326">
        <f>B110+B112+B111</f>
        <v>228</v>
      </c>
    </row>
    <row r="110" s="148" customFormat="1" ht="24" customHeight="1" spans="1:2">
      <c r="A110" s="98" t="s">
        <v>120</v>
      </c>
      <c r="B110" s="328">
        <v>138</v>
      </c>
    </row>
    <row r="111" s="148" customFormat="1" ht="24" customHeight="1" spans="1:2">
      <c r="A111" s="364" t="s">
        <v>191</v>
      </c>
      <c r="B111" s="328">
        <v>80</v>
      </c>
    </row>
    <row r="112" s="148" customFormat="1" ht="24" customHeight="1" spans="1:2">
      <c r="A112" s="364" t="s">
        <v>192</v>
      </c>
      <c r="B112" s="328">
        <v>10</v>
      </c>
    </row>
    <row r="113" s="148" customFormat="1" ht="24" customHeight="1" spans="1:2">
      <c r="A113" s="365" t="s">
        <v>193</v>
      </c>
      <c r="B113" s="326">
        <f>B114+B119+B121</f>
        <v>1624</v>
      </c>
    </row>
    <row r="114" s="148" customFormat="1" ht="24" customHeight="1" spans="1:2">
      <c r="A114" s="362" t="s">
        <v>194</v>
      </c>
      <c r="B114" s="326">
        <f>B116+B118+B115+B117</f>
        <v>976</v>
      </c>
    </row>
    <row r="115" s="148" customFormat="1" ht="24" customHeight="1" spans="1:2">
      <c r="A115" s="98" t="s">
        <v>120</v>
      </c>
      <c r="B115" s="328">
        <v>573</v>
      </c>
    </row>
    <row r="116" s="148" customFormat="1" ht="24" customHeight="1" spans="1:2">
      <c r="A116" s="98" t="s">
        <v>195</v>
      </c>
      <c r="B116" s="328">
        <v>387</v>
      </c>
    </row>
    <row r="117" s="148" customFormat="1" ht="24" customHeight="1" spans="1:2">
      <c r="A117" s="364" t="s">
        <v>196</v>
      </c>
      <c r="B117" s="328">
        <v>6</v>
      </c>
    </row>
    <row r="118" s="148" customFormat="1" ht="24" customHeight="1" spans="1:2">
      <c r="A118" s="364" t="s">
        <v>197</v>
      </c>
      <c r="B118" s="328">
        <v>10</v>
      </c>
    </row>
    <row r="119" s="148" customFormat="1" ht="24" customHeight="1" spans="1:2">
      <c r="A119" s="362" t="s">
        <v>198</v>
      </c>
      <c r="B119" s="326">
        <f>B120</f>
        <v>351</v>
      </c>
    </row>
    <row r="120" s="148" customFormat="1" ht="24" customHeight="1" spans="1:2">
      <c r="A120" s="98" t="s">
        <v>199</v>
      </c>
      <c r="B120" s="328">
        <v>351</v>
      </c>
    </row>
    <row r="121" s="148" customFormat="1" ht="24" customHeight="1" spans="1:2">
      <c r="A121" s="362" t="s">
        <v>200</v>
      </c>
      <c r="B121" s="326">
        <f>B122</f>
        <v>297</v>
      </c>
    </row>
    <row r="122" s="148" customFormat="1" ht="24" customHeight="1" spans="1:2">
      <c r="A122" s="98" t="s">
        <v>201</v>
      </c>
      <c r="B122" s="328">
        <v>297</v>
      </c>
    </row>
    <row r="123" s="148" customFormat="1" ht="24" customHeight="1" spans="1:2">
      <c r="A123" s="365" t="s">
        <v>202</v>
      </c>
      <c r="B123" s="326">
        <f>B124+B129+B131+B137+B141+B144+B149+B153+B156+B159+B161+B163+B165+B167+B171+B169+B134</f>
        <v>15051</v>
      </c>
    </row>
    <row r="124" s="148" customFormat="1" ht="24" customHeight="1" spans="1:2">
      <c r="A124" s="362" t="s">
        <v>203</v>
      </c>
      <c r="B124" s="326">
        <f>B125+B126+B127+B128</f>
        <v>1370</v>
      </c>
    </row>
    <row r="125" s="148" customFormat="1" ht="24" customHeight="1" spans="1:2">
      <c r="A125" s="98" t="s">
        <v>120</v>
      </c>
      <c r="B125" s="328">
        <v>833</v>
      </c>
    </row>
    <row r="126" s="148" customFormat="1" ht="24" customHeight="1" spans="1:2">
      <c r="A126" s="364" t="s">
        <v>204</v>
      </c>
      <c r="B126" s="328">
        <v>195</v>
      </c>
    </row>
    <row r="127" s="148" customFormat="1" ht="24" customHeight="1" spans="1:2">
      <c r="A127" s="364" t="s">
        <v>123</v>
      </c>
      <c r="B127" s="328">
        <v>280</v>
      </c>
    </row>
    <row r="128" s="148" customFormat="1" ht="24" customHeight="1" spans="1:2">
      <c r="A128" s="364" t="s">
        <v>205</v>
      </c>
      <c r="B128" s="328">
        <v>62</v>
      </c>
    </row>
    <row r="129" s="148" customFormat="1" ht="24" customHeight="1" spans="1:2">
      <c r="A129" s="362" t="s">
        <v>206</v>
      </c>
      <c r="B129" s="326">
        <f>B130</f>
        <v>291</v>
      </c>
    </row>
    <row r="130" s="148" customFormat="1" ht="24" customHeight="1" spans="1:2">
      <c r="A130" s="98" t="s">
        <v>120</v>
      </c>
      <c r="B130" s="328">
        <v>291</v>
      </c>
    </row>
    <row r="131" s="148" customFormat="1" ht="24" customHeight="1" spans="1:2">
      <c r="A131" s="362" t="s">
        <v>207</v>
      </c>
      <c r="B131" s="326">
        <f>B132+B133</f>
        <v>11071</v>
      </c>
    </row>
    <row r="132" s="148" customFormat="1" ht="24" customHeight="1" spans="1:2">
      <c r="A132" s="98" t="s">
        <v>208</v>
      </c>
      <c r="B132" s="328">
        <v>7399</v>
      </c>
    </row>
    <row r="133" s="148" customFormat="1" ht="24" customHeight="1" spans="1:2">
      <c r="A133" s="364" t="s">
        <v>209</v>
      </c>
      <c r="B133" s="328">
        <v>3672</v>
      </c>
    </row>
    <row r="134" s="148" customFormat="1" ht="24" customHeight="1" spans="1:2">
      <c r="A134" s="362" t="s">
        <v>210</v>
      </c>
      <c r="B134" s="326">
        <f>B135+B136</f>
        <v>39</v>
      </c>
    </row>
    <row r="135" s="148" customFormat="1" ht="24" customHeight="1" spans="1:2">
      <c r="A135" s="98" t="s">
        <v>211</v>
      </c>
      <c r="B135" s="328">
        <v>9</v>
      </c>
    </row>
    <row r="136" s="148" customFormat="1" ht="24" customHeight="1" spans="1:2">
      <c r="A136" s="364" t="s">
        <v>212</v>
      </c>
      <c r="B136" s="328">
        <v>30</v>
      </c>
    </row>
    <row r="137" s="148" customFormat="1" ht="24" customHeight="1" spans="1:2">
      <c r="A137" s="362" t="s">
        <v>213</v>
      </c>
      <c r="B137" s="326">
        <f>B138+B139+B140</f>
        <v>331</v>
      </c>
    </row>
    <row r="138" s="148" customFormat="1" ht="24" customHeight="1" spans="1:2">
      <c r="A138" s="98" t="s">
        <v>214</v>
      </c>
      <c r="B138" s="328">
        <v>22</v>
      </c>
    </row>
    <row r="139" s="148" customFormat="1" ht="24" customHeight="1" spans="1:2">
      <c r="A139" s="364" t="s">
        <v>215</v>
      </c>
      <c r="B139" s="328">
        <v>197</v>
      </c>
    </row>
    <row r="140" s="148" customFormat="1" ht="24" customHeight="1" spans="1:2">
      <c r="A140" s="364" t="s">
        <v>216</v>
      </c>
      <c r="B140" s="328">
        <v>112</v>
      </c>
    </row>
    <row r="141" s="148" customFormat="1" ht="24" customHeight="1" spans="1:2">
      <c r="A141" s="362" t="s">
        <v>217</v>
      </c>
      <c r="B141" s="326">
        <f>B142+B143</f>
        <v>113</v>
      </c>
    </row>
    <row r="142" s="148" customFormat="1" ht="24" customHeight="1" spans="1:2">
      <c r="A142" s="98" t="s">
        <v>218</v>
      </c>
      <c r="B142" s="328">
        <v>109</v>
      </c>
    </row>
    <row r="143" s="148" customFormat="1" ht="24" customHeight="1" spans="1:2">
      <c r="A143" s="364" t="s">
        <v>219</v>
      </c>
      <c r="B143" s="328">
        <v>4</v>
      </c>
    </row>
    <row r="144" s="148" customFormat="1" ht="24" customHeight="1" spans="1:2">
      <c r="A144" s="362" t="s">
        <v>220</v>
      </c>
      <c r="B144" s="326">
        <f>B145+B146+B147+B148</f>
        <v>500</v>
      </c>
    </row>
    <row r="145" s="148" customFormat="1" ht="24" customHeight="1" spans="1:2">
      <c r="A145" s="98" t="s">
        <v>221</v>
      </c>
      <c r="B145" s="328">
        <v>7</v>
      </c>
    </row>
    <row r="146" s="148" customFormat="1" ht="24" customHeight="1" spans="1:2">
      <c r="A146" s="364" t="s">
        <v>222</v>
      </c>
      <c r="B146" s="328">
        <v>101</v>
      </c>
    </row>
    <row r="147" s="148" customFormat="1" ht="24" customHeight="1" spans="1:2">
      <c r="A147" s="364" t="s">
        <v>223</v>
      </c>
      <c r="B147" s="328">
        <v>324</v>
      </c>
    </row>
    <row r="148" s="148" customFormat="1" ht="24" customHeight="1" spans="1:2">
      <c r="A148" s="364" t="s">
        <v>224</v>
      </c>
      <c r="B148" s="328">
        <v>68</v>
      </c>
    </row>
    <row r="149" s="148" customFormat="1" ht="24" customHeight="1" spans="1:2">
      <c r="A149" s="362" t="s">
        <v>225</v>
      </c>
      <c r="B149" s="326">
        <f>B150+B151+B152</f>
        <v>313</v>
      </c>
    </row>
    <row r="150" s="148" customFormat="1" ht="24" customHeight="1" spans="1:2">
      <c r="A150" s="98" t="s">
        <v>120</v>
      </c>
      <c r="B150" s="328">
        <v>173</v>
      </c>
    </row>
    <row r="151" s="148" customFormat="1" ht="24" customHeight="1" spans="1:2">
      <c r="A151" s="364" t="s">
        <v>226</v>
      </c>
      <c r="B151" s="328">
        <v>62</v>
      </c>
    </row>
    <row r="152" s="148" customFormat="1" ht="24" customHeight="1" spans="1:2">
      <c r="A152" s="364" t="s">
        <v>227</v>
      </c>
      <c r="B152" s="328">
        <v>78</v>
      </c>
    </row>
    <row r="153" s="148" customFormat="1" ht="24" customHeight="1" spans="1:2">
      <c r="A153" s="362" t="s">
        <v>228</v>
      </c>
      <c r="B153" s="326">
        <f>B154+B155</f>
        <v>99</v>
      </c>
    </row>
    <row r="154" s="148" customFormat="1" ht="24" customHeight="1" spans="1:2">
      <c r="A154" s="98" t="s">
        <v>120</v>
      </c>
      <c r="B154" s="328">
        <v>95</v>
      </c>
    </row>
    <row r="155" s="148" customFormat="1" ht="24" customHeight="1" spans="1:2">
      <c r="A155" s="364" t="s">
        <v>147</v>
      </c>
      <c r="B155" s="328">
        <v>4</v>
      </c>
    </row>
    <row r="156" s="148" customFormat="1" ht="24" customHeight="1" spans="1:2">
      <c r="A156" s="362" t="s">
        <v>229</v>
      </c>
      <c r="B156" s="326">
        <f>B157+B158</f>
        <v>422</v>
      </c>
    </row>
    <row r="157" s="148" customFormat="1" ht="24" customHeight="1" spans="1:2">
      <c r="A157" s="98" t="s">
        <v>230</v>
      </c>
      <c r="B157" s="328">
        <v>16</v>
      </c>
    </row>
    <row r="158" s="148" customFormat="1" ht="24" customHeight="1" spans="1:2">
      <c r="A158" s="364" t="s">
        <v>231</v>
      </c>
      <c r="B158" s="328">
        <v>406</v>
      </c>
    </row>
    <row r="159" s="148" customFormat="1" ht="24" customHeight="1" spans="1:2">
      <c r="A159" s="362" t="s">
        <v>232</v>
      </c>
      <c r="B159" s="326">
        <f t="shared" ref="B159:B163" si="0">B160</f>
        <v>28</v>
      </c>
    </row>
    <row r="160" s="148" customFormat="1" ht="24" customHeight="1" spans="1:2">
      <c r="A160" s="98" t="s">
        <v>233</v>
      </c>
      <c r="B160" s="328">
        <v>28</v>
      </c>
    </row>
    <row r="161" s="148" customFormat="1" ht="24" customHeight="1" spans="1:2">
      <c r="A161" s="362" t="s">
        <v>234</v>
      </c>
      <c r="B161" s="326">
        <f t="shared" si="0"/>
        <v>80</v>
      </c>
    </row>
    <row r="162" s="148" customFormat="1" ht="24" customHeight="1" spans="1:2">
      <c r="A162" s="98" t="s">
        <v>235</v>
      </c>
      <c r="B162" s="328">
        <v>80</v>
      </c>
    </row>
    <row r="163" s="148" customFormat="1" ht="24" customHeight="1" spans="1:2">
      <c r="A163" s="362" t="s">
        <v>236</v>
      </c>
      <c r="B163" s="326">
        <f t="shared" si="0"/>
        <v>6</v>
      </c>
    </row>
    <row r="164" s="148" customFormat="1" ht="24" customHeight="1" spans="1:2">
      <c r="A164" s="98" t="s">
        <v>237</v>
      </c>
      <c r="B164" s="328">
        <v>6</v>
      </c>
    </row>
    <row r="165" s="148" customFormat="1" ht="24" customHeight="1" spans="1:2">
      <c r="A165" s="362" t="s">
        <v>238</v>
      </c>
      <c r="B165" s="326">
        <f t="shared" ref="B165:B169" si="1">B166</f>
        <v>305</v>
      </c>
    </row>
    <row r="166" s="148" customFormat="1" ht="24" customHeight="1" spans="1:2">
      <c r="A166" s="98" t="s">
        <v>239</v>
      </c>
      <c r="B166" s="328">
        <v>305</v>
      </c>
    </row>
    <row r="167" s="148" customFormat="1" ht="24" customHeight="1" spans="1:2">
      <c r="A167" s="362" t="s">
        <v>240</v>
      </c>
      <c r="B167" s="326">
        <f t="shared" si="1"/>
        <v>20</v>
      </c>
    </row>
    <row r="168" s="148" customFormat="1" ht="24" customHeight="1" spans="1:2">
      <c r="A168" s="98" t="s">
        <v>169</v>
      </c>
      <c r="B168" s="328">
        <v>20</v>
      </c>
    </row>
    <row r="169" s="148" customFormat="1" ht="24" customHeight="1" spans="1:2">
      <c r="A169" s="362" t="s">
        <v>241</v>
      </c>
      <c r="B169" s="326">
        <f t="shared" si="1"/>
        <v>19</v>
      </c>
    </row>
    <row r="170" s="148" customFormat="1" ht="24" customHeight="1" spans="1:2">
      <c r="A170" s="98" t="s">
        <v>242</v>
      </c>
      <c r="B170" s="328">
        <v>19</v>
      </c>
    </row>
    <row r="171" s="148" customFormat="1" ht="24" customHeight="1" spans="1:2">
      <c r="A171" s="362" t="s">
        <v>243</v>
      </c>
      <c r="B171" s="326">
        <f>B172</f>
        <v>44</v>
      </c>
    </row>
    <row r="172" s="148" customFormat="1" ht="24" customHeight="1" spans="1:2">
      <c r="A172" s="98" t="s">
        <v>244</v>
      </c>
      <c r="B172" s="328">
        <v>44</v>
      </c>
    </row>
    <row r="173" s="4" customFormat="1" ht="24" customHeight="1" spans="1:2">
      <c r="A173" s="365" t="s">
        <v>245</v>
      </c>
      <c r="B173" s="326">
        <f>B174+B178+B181+B183+B192+B197+B201+B189+B199</f>
        <v>10288</v>
      </c>
    </row>
    <row r="174" s="148" customFormat="1" ht="24" customHeight="1" spans="1:2">
      <c r="A174" s="362" t="s">
        <v>246</v>
      </c>
      <c r="B174" s="326">
        <f>B175+B176+B177</f>
        <v>437</v>
      </c>
    </row>
    <row r="175" s="148" customFormat="1" ht="24" customHeight="1" spans="1:2">
      <c r="A175" s="98" t="s">
        <v>120</v>
      </c>
      <c r="B175" s="328">
        <v>370</v>
      </c>
    </row>
    <row r="176" s="148" customFormat="1" ht="24" customHeight="1" spans="1:2">
      <c r="A176" s="364" t="s">
        <v>150</v>
      </c>
      <c r="B176" s="328">
        <v>58</v>
      </c>
    </row>
    <row r="177" s="148" customFormat="1" ht="24" customHeight="1" spans="1:2">
      <c r="A177" s="364" t="s">
        <v>247</v>
      </c>
      <c r="B177" s="328">
        <v>9</v>
      </c>
    </row>
    <row r="178" s="148" customFormat="1" ht="24" customHeight="1" spans="1:2">
      <c r="A178" s="362" t="s">
        <v>248</v>
      </c>
      <c r="B178" s="326">
        <f>B179+B180</f>
        <v>1923</v>
      </c>
    </row>
    <row r="179" s="148" customFormat="1" ht="24" customHeight="1" spans="1:2">
      <c r="A179" s="98" t="s">
        <v>249</v>
      </c>
      <c r="B179" s="328">
        <v>1602</v>
      </c>
    </row>
    <row r="180" s="148" customFormat="1" ht="24" customHeight="1" spans="1:2">
      <c r="A180" s="364" t="s">
        <v>250</v>
      </c>
      <c r="B180" s="328">
        <v>321</v>
      </c>
    </row>
    <row r="181" s="148" customFormat="1" ht="24" customHeight="1" spans="1:2">
      <c r="A181" s="362" t="s">
        <v>251</v>
      </c>
      <c r="B181" s="326">
        <f>B182</f>
        <v>2207</v>
      </c>
    </row>
    <row r="182" s="148" customFormat="1" ht="24" customHeight="1" spans="1:2">
      <c r="A182" s="98" t="s">
        <v>252</v>
      </c>
      <c r="B182" s="328">
        <v>2207</v>
      </c>
    </row>
    <row r="183" s="148" customFormat="1" ht="24" customHeight="1" spans="1:2">
      <c r="A183" s="362" t="s">
        <v>253</v>
      </c>
      <c r="B183" s="326">
        <f>B184+B185+B186+B187+B188</f>
        <v>973</v>
      </c>
    </row>
    <row r="184" s="148" customFormat="1" ht="24" customHeight="1" spans="1:2">
      <c r="A184" s="98" t="s">
        <v>254</v>
      </c>
      <c r="B184" s="328">
        <v>394</v>
      </c>
    </row>
    <row r="185" s="148" customFormat="1" ht="24" customHeight="1" spans="1:2">
      <c r="A185" s="364" t="s">
        <v>255</v>
      </c>
      <c r="B185" s="328">
        <v>408</v>
      </c>
    </row>
    <row r="186" s="148" customFormat="1" ht="24" customHeight="1" spans="1:2">
      <c r="A186" s="364" t="s">
        <v>256</v>
      </c>
      <c r="B186" s="328">
        <v>36</v>
      </c>
    </row>
    <row r="187" s="148" customFormat="1" ht="24" customHeight="1" spans="1:2">
      <c r="A187" s="364" t="s">
        <v>257</v>
      </c>
      <c r="B187" s="328">
        <v>134</v>
      </c>
    </row>
    <row r="188" s="148" customFormat="1" ht="24" customHeight="1" spans="1:2">
      <c r="A188" s="364" t="s">
        <v>258</v>
      </c>
      <c r="B188" s="328">
        <v>1</v>
      </c>
    </row>
    <row r="189" s="148" customFormat="1" ht="24" customHeight="1" spans="1:2">
      <c r="A189" s="362" t="s">
        <v>259</v>
      </c>
      <c r="B189" s="326">
        <f>B190+B191</f>
        <v>13</v>
      </c>
    </row>
    <row r="190" s="148" customFormat="1" ht="24" customHeight="1" spans="1:2">
      <c r="A190" s="98" t="s">
        <v>260</v>
      </c>
      <c r="B190" s="328">
        <v>11</v>
      </c>
    </row>
    <row r="191" s="148" customFormat="1" ht="24" customHeight="1" spans="1:2">
      <c r="A191" s="364" t="s">
        <v>261</v>
      </c>
      <c r="B191" s="328">
        <v>2</v>
      </c>
    </row>
    <row r="192" s="148" customFormat="1" ht="24" customHeight="1" spans="1:2">
      <c r="A192" s="362" t="s">
        <v>262</v>
      </c>
      <c r="B192" s="326">
        <f>B193+B194+B195+B196</f>
        <v>4270</v>
      </c>
    </row>
    <row r="193" s="148" customFormat="1" ht="24" customHeight="1" spans="1:2">
      <c r="A193" s="98" t="s">
        <v>263</v>
      </c>
      <c r="B193" s="328">
        <v>1389</v>
      </c>
    </row>
    <row r="194" s="148" customFormat="1" ht="24" customHeight="1" spans="1:2">
      <c r="A194" s="364" t="s">
        <v>264</v>
      </c>
      <c r="B194" s="328">
        <v>1817</v>
      </c>
    </row>
    <row r="195" s="148" customFormat="1" ht="24" customHeight="1" spans="1:2">
      <c r="A195" s="364" t="s">
        <v>265</v>
      </c>
      <c r="B195" s="328">
        <v>484</v>
      </c>
    </row>
    <row r="196" s="148" customFormat="1" ht="24" customHeight="1" spans="1:2">
      <c r="A196" s="364" t="s">
        <v>266</v>
      </c>
      <c r="B196" s="328">
        <v>580</v>
      </c>
    </row>
    <row r="197" s="148" customFormat="1" ht="24" customHeight="1" spans="1:2">
      <c r="A197" s="362" t="s">
        <v>267</v>
      </c>
      <c r="B197" s="326">
        <f>B198</f>
        <v>366</v>
      </c>
    </row>
    <row r="198" s="148" customFormat="1" ht="24" customHeight="1" spans="1:2">
      <c r="A198" s="98" t="s">
        <v>268</v>
      </c>
      <c r="B198" s="328">
        <v>366</v>
      </c>
    </row>
    <row r="199" s="148" customFormat="1" ht="24" customHeight="1" spans="1:2">
      <c r="A199" s="362" t="s">
        <v>269</v>
      </c>
      <c r="B199" s="326">
        <f>B200</f>
        <v>43</v>
      </c>
    </row>
    <row r="200" s="148" customFormat="1" ht="24" customHeight="1" spans="1:2">
      <c r="A200" s="98" t="s">
        <v>270</v>
      </c>
      <c r="B200" s="328">
        <v>43</v>
      </c>
    </row>
    <row r="201" s="148" customFormat="1" ht="24" customHeight="1" spans="1:2">
      <c r="A201" s="362" t="s">
        <v>271</v>
      </c>
      <c r="B201" s="326">
        <f>B202</f>
        <v>56</v>
      </c>
    </row>
    <row r="202" s="148" customFormat="1" ht="24" customHeight="1" spans="1:2">
      <c r="A202" s="98" t="s">
        <v>272</v>
      </c>
      <c r="B202" s="328">
        <v>56</v>
      </c>
    </row>
    <row r="203" s="4" customFormat="1" ht="24" customHeight="1" spans="1:2">
      <c r="A203" s="365" t="s">
        <v>273</v>
      </c>
      <c r="B203" s="326">
        <f>B209+B212+B204+B206+B214</f>
        <v>7155</v>
      </c>
    </row>
    <row r="204" s="148" customFormat="1" ht="24" customHeight="1" spans="1:2">
      <c r="A204" s="362" t="s">
        <v>274</v>
      </c>
      <c r="B204" s="326">
        <f>B205</f>
        <v>710</v>
      </c>
    </row>
    <row r="205" s="148" customFormat="1" ht="24" customHeight="1" spans="1:2">
      <c r="A205" s="98" t="s">
        <v>275</v>
      </c>
      <c r="B205" s="328">
        <v>710</v>
      </c>
    </row>
    <row r="206" s="148" customFormat="1" ht="24" customHeight="1" spans="1:2">
      <c r="A206" s="362" t="s">
        <v>276</v>
      </c>
      <c r="B206" s="326">
        <f>B207+B208</f>
        <v>2455</v>
      </c>
    </row>
    <row r="207" s="148" customFormat="1" ht="24" customHeight="1" spans="1:2">
      <c r="A207" s="98" t="s">
        <v>277</v>
      </c>
      <c r="B207" s="328">
        <v>441</v>
      </c>
    </row>
    <row r="208" s="148" customFormat="1" ht="24" customHeight="1" spans="1:2">
      <c r="A208" s="364" t="s">
        <v>278</v>
      </c>
      <c r="B208" s="328">
        <v>2014</v>
      </c>
    </row>
    <row r="209" s="148" customFormat="1" ht="24" customHeight="1" spans="1:2">
      <c r="A209" s="362" t="s">
        <v>279</v>
      </c>
      <c r="B209" s="326">
        <f>B210+B211</f>
        <v>2727</v>
      </c>
    </row>
    <row r="210" s="148" customFormat="1" ht="24" customHeight="1" spans="1:2">
      <c r="A210" s="98" t="s">
        <v>280</v>
      </c>
      <c r="B210" s="328">
        <v>2476</v>
      </c>
    </row>
    <row r="211" s="148" customFormat="1" ht="24" customHeight="1" spans="1:2">
      <c r="A211" s="364" t="s">
        <v>281</v>
      </c>
      <c r="B211" s="328">
        <v>251</v>
      </c>
    </row>
    <row r="212" s="148" customFormat="1" ht="24" customHeight="1" spans="1:2">
      <c r="A212" s="362" t="s">
        <v>282</v>
      </c>
      <c r="B212" s="326">
        <f>B213</f>
        <v>13</v>
      </c>
    </row>
    <row r="213" s="148" customFormat="1" ht="24" customHeight="1" spans="1:2">
      <c r="A213" s="98" t="s">
        <v>283</v>
      </c>
      <c r="B213" s="328">
        <v>13</v>
      </c>
    </row>
    <row r="214" s="148" customFormat="1" ht="24" customHeight="1" spans="1:2">
      <c r="A214" s="362" t="s">
        <v>284</v>
      </c>
      <c r="B214" s="326">
        <f>B215</f>
        <v>1250</v>
      </c>
    </row>
    <row r="215" s="148" customFormat="1" ht="24" customHeight="1" spans="1:2">
      <c r="A215" s="98" t="s">
        <v>285</v>
      </c>
      <c r="B215" s="328">
        <v>1250</v>
      </c>
    </row>
    <row r="216" s="4" customFormat="1" ht="24" customHeight="1" spans="1:2">
      <c r="A216" s="365" t="s">
        <v>286</v>
      </c>
      <c r="B216" s="326">
        <f>B217+B225+B222+B227</f>
        <v>7704</v>
      </c>
    </row>
    <row r="217" s="148" customFormat="1" ht="24" customHeight="1" spans="1:2">
      <c r="A217" s="362" t="s">
        <v>287</v>
      </c>
      <c r="B217" s="326">
        <f>B218+B219+B220+B221</f>
        <v>972</v>
      </c>
    </row>
    <row r="218" s="148" customFormat="1" ht="24" customHeight="1" spans="1:2">
      <c r="A218" s="98" t="s">
        <v>120</v>
      </c>
      <c r="B218" s="328">
        <v>422</v>
      </c>
    </row>
    <row r="219" s="148" customFormat="1" ht="24" customHeight="1" spans="1:2">
      <c r="A219" s="364" t="s">
        <v>150</v>
      </c>
      <c r="B219" s="328">
        <v>220</v>
      </c>
    </row>
    <row r="220" s="148" customFormat="1" ht="24" customHeight="1" spans="1:2">
      <c r="A220" s="364" t="s">
        <v>288</v>
      </c>
      <c r="B220" s="328">
        <v>230</v>
      </c>
    </row>
    <row r="221" s="148" customFormat="1" ht="24" customHeight="1" spans="1:2">
      <c r="A221" s="364" t="s">
        <v>289</v>
      </c>
      <c r="B221" s="328">
        <v>100</v>
      </c>
    </row>
    <row r="222" s="148" customFormat="1" ht="24" customHeight="1" spans="1:2">
      <c r="A222" s="362" t="s">
        <v>290</v>
      </c>
      <c r="B222" s="326">
        <f>B223+B224</f>
        <v>5999</v>
      </c>
    </row>
    <row r="223" s="148" customFormat="1" ht="24" customHeight="1" spans="1:2">
      <c r="A223" s="98" t="s">
        <v>291</v>
      </c>
      <c r="B223" s="328">
        <v>3782</v>
      </c>
    </row>
    <row r="224" s="148" customFormat="1" ht="24" customHeight="1" spans="1:2">
      <c r="A224" s="364" t="s">
        <v>292</v>
      </c>
      <c r="B224" s="328">
        <v>2217</v>
      </c>
    </row>
    <row r="225" s="148" customFormat="1" ht="24" customHeight="1" spans="1:2">
      <c r="A225" s="362" t="s">
        <v>293</v>
      </c>
      <c r="B225" s="326">
        <f>B226</f>
        <v>536</v>
      </c>
    </row>
    <row r="226" s="148" customFormat="1" ht="24" customHeight="1" spans="1:2">
      <c r="A226" s="98" t="s">
        <v>294</v>
      </c>
      <c r="B226" s="328">
        <v>536</v>
      </c>
    </row>
    <row r="227" s="148" customFormat="1" ht="24" customHeight="1" spans="1:2">
      <c r="A227" s="362" t="s">
        <v>295</v>
      </c>
      <c r="B227" s="326">
        <f>B228</f>
        <v>197</v>
      </c>
    </row>
    <row r="228" s="148" customFormat="1" ht="24" customHeight="1" spans="1:2">
      <c r="A228" s="98" t="s">
        <v>296</v>
      </c>
      <c r="B228" s="328">
        <v>197</v>
      </c>
    </row>
    <row r="229" s="4" customFormat="1" ht="24" customHeight="1" spans="1:2">
      <c r="A229" s="365" t="s">
        <v>297</v>
      </c>
      <c r="B229" s="326">
        <f>B230+B236+B241+B244+B247+B249+B252</f>
        <v>23519</v>
      </c>
    </row>
    <row r="230" s="148" customFormat="1" ht="24" customHeight="1" spans="1:2">
      <c r="A230" s="362" t="s">
        <v>298</v>
      </c>
      <c r="B230" s="326">
        <f>B231+B232+B233+B234+B235</f>
        <v>5156</v>
      </c>
    </row>
    <row r="231" s="148" customFormat="1" ht="24" customHeight="1" spans="1:2">
      <c r="A231" s="98" t="s">
        <v>120</v>
      </c>
      <c r="B231" s="328">
        <v>1028</v>
      </c>
    </row>
    <row r="232" s="148" customFormat="1" ht="24" customHeight="1" spans="1:2">
      <c r="A232" s="364" t="s">
        <v>123</v>
      </c>
      <c r="B232" s="328">
        <v>4107</v>
      </c>
    </row>
    <row r="233" s="148" customFormat="1" ht="24" customHeight="1" spans="1:2">
      <c r="A233" s="364" t="s">
        <v>299</v>
      </c>
      <c r="B233" s="328">
        <v>5</v>
      </c>
    </row>
    <row r="234" s="148" customFormat="1" ht="24" customHeight="1" spans="1:2">
      <c r="A234" s="364" t="s">
        <v>300</v>
      </c>
      <c r="B234" s="328">
        <v>6</v>
      </c>
    </row>
    <row r="235" s="148" customFormat="1" ht="24" customHeight="1" spans="1:2">
      <c r="A235" s="364" t="s">
        <v>301</v>
      </c>
      <c r="B235" s="328">
        <v>10</v>
      </c>
    </row>
    <row r="236" s="148" customFormat="1" ht="24" customHeight="1" spans="1:2">
      <c r="A236" s="362" t="s">
        <v>302</v>
      </c>
      <c r="B236" s="326">
        <f>B237+B238+B240+B239</f>
        <v>2497</v>
      </c>
    </row>
    <row r="237" s="148" customFormat="1" ht="24" customHeight="1" spans="1:2">
      <c r="A237" s="98" t="s">
        <v>120</v>
      </c>
      <c r="B237" s="328">
        <v>512</v>
      </c>
    </row>
    <row r="238" s="148" customFormat="1" ht="24" customHeight="1" spans="1:2">
      <c r="A238" s="364" t="s">
        <v>303</v>
      </c>
      <c r="B238" s="328">
        <v>1430</v>
      </c>
    </row>
    <row r="239" s="148" customFormat="1" ht="24" customHeight="1" spans="1:2">
      <c r="A239" s="364" t="s">
        <v>304</v>
      </c>
      <c r="B239" s="328">
        <v>8</v>
      </c>
    </row>
    <row r="240" s="148" customFormat="1" ht="24" customHeight="1" spans="1:2">
      <c r="A240" s="364" t="s">
        <v>305</v>
      </c>
      <c r="B240" s="328">
        <v>547</v>
      </c>
    </row>
    <row r="241" s="148" customFormat="1" ht="24" customHeight="1" spans="1:2">
      <c r="A241" s="362" t="s">
        <v>306</v>
      </c>
      <c r="B241" s="326">
        <f>B242+B243</f>
        <v>10663</v>
      </c>
    </row>
    <row r="242" s="148" customFormat="1" ht="24" customHeight="1" spans="1:2">
      <c r="A242" s="98" t="s">
        <v>307</v>
      </c>
      <c r="B242" s="328">
        <v>10492</v>
      </c>
    </row>
    <row r="243" s="148" customFormat="1" ht="24" customHeight="1" spans="1:2">
      <c r="A243" s="364" t="s">
        <v>308</v>
      </c>
      <c r="B243" s="328">
        <v>171</v>
      </c>
    </row>
    <row r="244" s="148" customFormat="1" ht="24" customHeight="1" spans="1:2">
      <c r="A244" s="362" t="s">
        <v>309</v>
      </c>
      <c r="B244" s="326">
        <f>B245+B246</f>
        <v>53</v>
      </c>
    </row>
    <row r="245" s="148" customFormat="1" ht="24" customHeight="1" spans="1:2">
      <c r="A245" s="98" t="s">
        <v>310</v>
      </c>
      <c r="B245" s="328">
        <v>50</v>
      </c>
    </row>
    <row r="246" s="148" customFormat="1" ht="24" customHeight="1" spans="1:2">
      <c r="A246" s="364" t="s">
        <v>311</v>
      </c>
      <c r="B246" s="328">
        <v>3</v>
      </c>
    </row>
    <row r="247" s="148" customFormat="1" ht="24" customHeight="1" spans="1:2">
      <c r="A247" s="362" t="s">
        <v>312</v>
      </c>
      <c r="B247" s="326">
        <f>B248</f>
        <v>4311</v>
      </c>
    </row>
    <row r="248" s="148" customFormat="1" ht="24" customHeight="1" spans="1:2">
      <c r="A248" s="98" t="s">
        <v>313</v>
      </c>
      <c r="B248" s="328">
        <v>4311</v>
      </c>
    </row>
    <row r="249" s="148" customFormat="1" ht="24" customHeight="1" spans="1:2">
      <c r="A249" s="362" t="s">
        <v>314</v>
      </c>
      <c r="B249" s="326">
        <f>B250+B251</f>
        <v>79</v>
      </c>
    </row>
    <row r="250" s="148" customFormat="1" ht="24" customHeight="1" spans="1:2">
      <c r="A250" s="98" t="s">
        <v>315</v>
      </c>
      <c r="B250" s="328">
        <v>50</v>
      </c>
    </row>
    <row r="251" s="4" customFormat="1" ht="24" customHeight="1" spans="1:2">
      <c r="A251" s="98" t="s">
        <v>316</v>
      </c>
      <c r="B251" s="328">
        <v>29</v>
      </c>
    </row>
    <row r="252" s="148" customFormat="1" ht="24" customHeight="1" spans="1:2">
      <c r="A252" s="362" t="s">
        <v>317</v>
      </c>
      <c r="B252" s="326">
        <f>B253</f>
        <v>760</v>
      </c>
    </row>
    <row r="253" s="148" customFormat="1" ht="24" customHeight="1" spans="1:2">
      <c r="A253" s="98" t="s">
        <v>318</v>
      </c>
      <c r="B253" s="328">
        <v>760</v>
      </c>
    </row>
    <row r="254" ht="24" customHeight="1" spans="1:2">
      <c r="A254" s="365" t="s">
        <v>319</v>
      </c>
      <c r="B254" s="326">
        <f>B255</f>
        <v>1710</v>
      </c>
    </row>
    <row r="255" s="148" customFormat="1" ht="24" customHeight="1" spans="1:2">
      <c r="A255" s="362" t="s">
        <v>320</v>
      </c>
      <c r="B255" s="326">
        <f>B256+B258+B259+B260+B257</f>
        <v>1710</v>
      </c>
    </row>
    <row r="256" s="148" customFormat="1" ht="24" customHeight="1" spans="1:2">
      <c r="A256" s="98" t="s">
        <v>120</v>
      </c>
      <c r="B256" s="328">
        <v>377</v>
      </c>
    </row>
    <row r="257" s="148" customFormat="1" ht="24" customHeight="1" spans="1:2">
      <c r="A257" s="364" t="s">
        <v>321</v>
      </c>
      <c r="B257" s="328">
        <v>686</v>
      </c>
    </row>
    <row r="258" s="148" customFormat="1" ht="24" customHeight="1" spans="1:2">
      <c r="A258" s="364" t="s">
        <v>322</v>
      </c>
      <c r="B258" s="328">
        <v>200</v>
      </c>
    </row>
    <row r="259" s="148" customFormat="1" ht="24" customHeight="1" spans="1:2">
      <c r="A259" s="364" t="s">
        <v>323</v>
      </c>
      <c r="B259" s="328">
        <v>173</v>
      </c>
    </row>
    <row r="260" s="148" customFormat="1" ht="24" customHeight="1" spans="1:2">
      <c r="A260" s="364" t="s">
        <v>324</v>
      </c>
      <c r="B260" s="328">
        <v>274</v>
      </c>
    </row>
    <row r="261" s="148" customFormat="1" ht="24" customHeight="1" spans="1:2">
      <c r="A261" s="365" t="s">
        <v>325</v>
      </c>
      <c r="B261" s="326">
        <f>B264+B262</f>
        <v>491</v>
      </c>
    </row>
    <row r="262" s="148" customFormat="1" ht="24" customHeight="1" spans="1:2">
      <c r="A262" s="362" t="s">
        <v>326</v>
      </c>
      <c r="B262" s="326">
        <f>B263</f>
        <v>302</v>
      </c>
    </row>
    <row r="263" s="148" customFormat="1" ht="24" customHeight="1" spans="1:2">
      <c r="A263" s="98" t="s">
        <v>327</v>
      </c>
      <c r="B263" s="328">
        <v>302</v>
      </c>
    </row>
    <row r="264" s="148" customFormat="1" ht="24" customHeight="1" spans="1:2">
      <c r="A264" s="362" t="s">
        <v>328</v>
      </c>
      <c r="B264" s="326">
        <f>B265</f>
        <v>189</v>
      </c>
    </row>
    <row r="265" s="148" customFormat="1" ht="24" customHeight="1" spans="1:2">
      <c r="A265" s="98" t="s">
        <v>329</v>
      </c>
      <c r="B265" s="328">
        <v>189</v>
      </c>
    </row>
    <row r="266" ht="24" customHeight="1" spans="1:2">
      <c r="A266" s="365" t="s">
        <v>330</v>
      </c>
      <c r="B266" s="326">
        <f>B267+B270</f>
        <v>830</v>
      </c>
    </row>
    <row r="267" s="148" customFormat="1" ht="24" customHeight="1" spans="1:2">
      <c r="A267" s="362" t="s">
        <v>331</v>
      </c>
      <c r="B267" s="326">
        <f>B268+B269</f>
        <v>259</v>
      </c>
    </row>
    <row r="268" s="148" customFormat="1" ht="24" customHeight="1" spans="1:2">
      <c r="A268" s="98" t="s">
        <v>120</v>
      </c>
      <c r="B268" s="328">
        <v>245</v>
      </c>
    </row>
    <row r="269" s="148" customFormat="1" ht="24" customHeight="1" spans="1:2">
      <c r="A269" s="364" t="s">
        <v>332</v>
      </c>
      <c r="B269" s="328">
        <v>14</v>
      </c>
    </row>
    <row r="270" s="148" customFormat="1" ht="24" customHeight="1" spans="1:2">
      <c r="A270" s="362" t="s">
        <v>333</v>
      </c>
      <c r="B270" s="326">
        <f>B271</f>
        <v>571</v>
      </c>
    </row>
    <row r="271" s="148" customFormat="1" ht="24" customHeight="1" spans="1:2">
      <c r="A271" s="98" t="s">
        <v>334</v>
      </c>
      <c r="B271" s="328">
        <v>571</v>
      </c>
    </row>
    <row r="272" s="148" customFormat="1" ht="24" customHeight="1" spans="1:2">
      <c r="A272" s="365" t="s">
        <v>335</v>
      </c>
      <c r="B272" s="326">
        <f>B273+B276</f>
        <v>425</v>
      </c>
    </row>
    <row r="273" s="148" customFormat="1" ht="24" customHeight="1" spans="1:2">
      <c r="A273" s="362" t="s">
        <v>336</v>
      </c>
      <c r="B273" s="326">
        <f>B274+B275</f>
        <v>412</v>
      </c>
    </row>
    <row r="274" s="148" customFormat="1" ht="24" customHeight="1" spans="1:2">
      <c r="A274" s="98" t="s">
        <v>120</v>
      </c>
      <c r="B274" s="328">
        <v>168</v>
      </c>
    </row>
    <row r="275" s="148" customFormat="1" ht="24" customHeight="1" spans="1:2">
      <c r="A275" s="364" t="s">
        <v>123</v>
      </c>
      <c r="B275" s="328">
        <v>244</v>
      </c>
    </row>
    <row r="276" s="148" customFormat="1" ht="24" customHeight="1" spans="1:2">
      <c r="A276" s="362" t="s">
        <v>337</v>
      </c>
      <c r="B276" s="326">
        <f>B277</f>
        <v>13</v>
      </c>
    </row>
    <row r="277" s="148" customFormat="1" ht="24" customHeight="1" spans="1:2">
      <c r="A277" s="364" t="s">
        <v>338</v>
      </c>
      <c r="B277" s="328">
        <v>13</v>
      </c>
    </row>
    <row r="278" s="148" customFormat="1" ht="24" customHeight="1" spans="1:2">
      <c r="A278" s="365" t="s">
        <v>339</v>
      </c>
      <c r="B278" s="326">
        <f>B279+B281</f>
        <v>5641</v>
      </c>
    </row>
    <row r="279" s="148" customFormat="1" ht="24" customHeight="1" spans="1:2">
      <c r="A279" s="362" t="s">
        <v>340</v>
      </c>
      <c r="B279" s="326">
        <f t="shared" ref="B279:B284" si="2">B280</f>
        <v>4</v>
      </c>
    </row>
    <row r="280" s="148" customFormat="1" ht="24" customHeight="1" spans="1:2">
      <c r="A280" s="98" t="s">
        <v>341</v>
      </c>
      <c r="B280" s="328">
        <v>4</v>
      </c>
    </row>
    <row r="281" s="148" customFormat="1" ht="24" customHeight="1" spans="1:2">
      <c r="A281" s="362" t="s">
        <v>342</v>
      </c>
      <c r="B281" s="326">
        <f t="shared" si="2"/>
        <v>5637</v>
      </c>
    </row>
    <row r="282" s="148" customFormat="1" ht="24" customHeight="1" spans="1:2">
      <c r="A282" s="98" t="s">
        <v>343</v>
      </c>
      <c r="B282" s="328">
        <v>5637</v>
      </c>
    </row>
    <row r="283" s="148" customFormat="1" ht="24" customHeight="1" spans="1:2">
      <c r="A283" s="365" t="s">
        <v>344</v>
      </c>
      <c r="B283" s="326">
        <f>B286+B284</f>
        <v>151</v>
      </c>
    </row>
    <row r="284" s="148" customFormat="1" ht="24" customHeight="1" spans="1:2">
      <c r="A284" s="362" t="s">
        <v>345</v>
      </c>
      <c r="B284" s="326">
        <f t="shared" si="2"/>
        <v>58</v>
      </c>
    </row>
    <row r="285" s="148" customFormat="1" ht="24" customHeight="1" spans="1:2">
      <c r="A285" s="98" t="s">
        <v>346</v>
      </c>
      <c r="B285" s="328">
        <v>58</v>
      </c>
    </row>
    <row r="286" s="148" customFormat="1" ht="24" customHeight="1" spans="1:2">
      <c r="A286" s="362" t="s">
        <v>347</v>
      </c>
      <c r="B286" s="326">
        <f>B287</f>
        <v>93</v>
      </c>
    </row>
    <row r="287" s="148" customFormat="1" ht="24" customHeight="1" spans="1:2">
      <c r="A287" s="98" t="s">
        <v>348</v>
      </c>
      <c r="B287" s="328">
        <v>93</v>
      </c>
    </row>
    <row r="288" s="148" customFormat="1" ht="24" customHeight="1" spans="1:2">
      <c r="A288" s="365" t="s">
        <v>349</v>
      </c>
      <c r="B288" s="326">
        <f>B289+B292+B294</f>
        <v>9316</v>
      </c>
    </row>
    <row r="289" s="148" customFormat="1" ht="24" customHeight="1" spans="1:2">
      <c r="A289" s="362" t="s">
        <v>350</v>
      </c>
      <c r="B289" s="326">
        <f>B290+B291</f>
        <v>637</v>
      </c>
    </row>
    <row r="290" s="148" customFormat="1" ht="24" customHeight="1" spans="1:2">
      <c r="A290" s="98" t="s">
        <v>120</v>
      </c>
      <c r="B290" s="328">
        <v>382</v>
      </c>
    </row>
    <row r="291" s="148" customFormat="1" ht="24" customHeight="1" spans="1:2">
      <c r="A291" s="364" t="s">
        <v>123</v>
      </c>
      <c r="B291" s="328">
        <v>255</v>
      </c>
    </row>
    <row r="292" s="148" customFormat="1" ht="24" customHeight="1" spans="1:2">
      <c r="A292" s="362" t="s">
        <v>351</v>
      </c>
      <c r="B292" s="326">
        <f>B293</f>
        <v>185</v>
      </c>
    </row>
    <row r="293" s="148" customFormat="1" ht="24" customHeight="1" spans="1:2">
      <c r="A293" s="98" t="s">
        <v>120</v>
      </c>
      <c r="B293" s="328">
        <v>185</v>
      </c>
    </row>
    <row r="294" s="148" customFormat="1" ht="24" customHeight="1" spans="1:2">
      <c r="A294" s="362" t="s">
        <v>352</v>
      </c>
      <c r="B294" s="326">
        <f>B295</f>
        <v>8494</v>
      </c>
    </row>
    <row r="295" s="148" customFormat="1" ht="24" customHeight="1" spans="1:2">
      <c r="A295" s="98" t="s">
        <v>353</v>
      </c>
      <c r="B295" s="328">
        <v>8494</v>
      </c>
    </row>
    <row r="296" s="148" customFormat="1" ht="24" customHeight="1" spans="1:2">
      <c r="A296" s="365" t="s">
        <v>354</v>
      </c>
      <c r="B296" s="326">
        <f>B297</f>
        <v>12201</v>
      </c>
    </row>
    <row r="297" s="148" customFormat="1" ht="24" customHeight="1" spans="1:2">
      <c r="A297" s="362" t="s">
        <v>355</v>
      </c>
      <c r="B297" s="326">
        <f>B299+B298</f>
        <v>12201</v>
      </c>
    </row>
    <row r="298" s="148" customFormat="1" ht="24" customHeight="1" spans="1:2">
      <c r="A298" s="98" t="s">
        <v>356</v>
      </c>
      <c r="B298" s="328">
        <v>10693</v>
      </c>
    </row>
    <row r="299" s="148" customFormat="1" ht="24" customHeight="1" spans="1:2">
      <c r="A299" s="98" t="s">
        <v>357</v>
      </c>
      <c r="B299" s="328">
        <v>1508</v>
      </c>
    </row>
    <row r="300" ht="24" customHeight="1"/>
    <row r="301" ht="24" customHeight="1"/>
    <row r="302" ht="24" customHeight="1"/>
    <row r="303" ht="24" customHeight="1"/>
    <row r="304" ht="24" customHeight="1"/>
    <row r="305" ht="24" customHeight="1"/>
    <row r="306" ht="24" customHeight="1"/>
    <row r="307" ht="24" customHeight="1"/>
    <row r="308" ht="24" customHeight="1"/>
    <row r="309" ht="24" customHeight="1"/>
    <row r="310" ht="24" customHeight="1"/>
    <row r="311" ht="24" customHeight="1"/>
    <row r="312" ht="24" customHeight="1"/>
    <row r="313" ht="24" customHeight="1"/>
    <row r="314" ht="24" customHeight="1"/>
    <row r="315" ht="24" customHeight="1"/>
    <row r="316" ht="24" customHeight="1"/>
    <row r="317" ht="24" customHeight="1"/>
    <row r="318" ht="24" customHeight="1"/>
    <row r="319" ht="24" customHeight="1"/>
    <row r="320" ht="24" customHeight="1"/>
    <row r="321" ht="24" customHeight="1"/>
    <row r="322" ht="24" customHeight="1"/>
    <row r="323" ht="24" customHeight="1"/>
    <row r="324" ht="24" customHeight="1"/>
    <row r="325" ht="24" customHeight="1"/>
    <row r="326" ht="24" customHeight="1"/>
    <row r="327" ht="24" customHeight="1"/>
    <row r="328" ht="24" customHeight="1"/>
    <row r="329" ht="24" customHeight="1"/>
    <row r="330" ht="24" customHeight="1"/>
    <row r="331" ht="24" customHeight="1"/>
    <row r="332" ht="24" customHeight="1"/>
    <row r="333" ht="24" customHeight="1"/>
    <row r="334" ht="24" customHeight="1"/>
    <row r="335" ht="24" customHeight="1"/>
    <row r="336" ht="24" customHeight="1"/>
    <row r="337" ht="24" customHeight="1"/>
    <row r="338" ht="24" customHeight="1"/>
    <row r="339" ht="24" customHeight="1"/>
    <row r="340" ht="24" customHeight="1"/>
    <row r="341" ht="24" customHeight="1"/>
    <row r="342" ht="24" customHeight="1"/>
    <row r="343" ht="24" customHeight="1"/>
    <row r="344" ht="24" customHeight="1"/>
    <row r="345" ht="24" customHeight="1"/>
    <row r="346" ht="24" customHeight="1"/>
    <row r="347" ht="24" customHeight="1"/>
    <row r="348" ht="24" customHeight="1"/>
    <row r="349" ht="24" customHeight="1"/>
    <row r="350" ht="24" customHeight="1"/>
    <row r="351" ht="24" customHeight="1"/>
    <row r="352" ht="24" customHeight="1"/>
    <row r="353" ht="24" customHeight="1"/>
    <row r="354" ht="24" customHeight="1"/>
    <row r="355" ht="24" customHeight="1"/>
    <row r="356" ht="24" customHeight="1"/>
    <row r="357" ht="24" customHeight="1"/>
    <row r="358" ht="24" customHeight="1"/>
    <row r="359" ht="24" customHeight="1"/>
    <row r="360" ht="24" customHeight="1"/>
    <row r="361" ht="24" customHeight="1"/>
    <row r="362" ht="24" customHeight="1"/>
    <row r="363" ht="24" customHeight="1"/>
    <row r="364" ht="24" customHeight="1"/>
    <row r="365" ht="24" customHeight="1"/>
    <row r="366" ht="24" customHeight="1"/>
  </sheetData>
  <mergeCells count="1">
    <mergeCell ref="A2:B2"/>
  </mergeCells>
  <printOptions horizontalCentered="1"/>
  <pageMargins left="0.590203972313348" right="0.590203972313348" top="0.275" bottom="0.275" header="0.156944444444444" footer="0.156944444444444"/>
  <pageSetup paperSize="9" scale="92" fitToHeight="0" orientation="portrait"/>
  <headerFooter/>
  <colBreaks count="1" manualBreakCount="1">
    <brk id="2"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9"/>
  <sheetViews>
    <sheetView showZeros="0" view="pageBreakPreview" zoomScaleNormal="100" workbookViewId="0">
      <selection activeCell="D13" sqref="D13"/>
    </sheetView>
  </sheetViews>
  <sheetFormatPr defaultColWidth="9" defaultRowHeight="14.25"/>
  <cols>
    <col min="1" max="1" width="40.375" style="341" customWidth="1"/>
    <col min="2" max="2" width="15.625" style="341" customWidth="1"/>
    <col min="3" max="3" width="40.375" style="341" customWidth="1"/>
    <col min="4" max="4" width="15.625" style="341" customWidth="1"/>
    <col min="5" max="16384" width="9" style="341"/>
  </cols>
  <sheetData>
    <row r="1" s="335" customFormat="1" ht="24" customHeight="1" spans="1:242">
      <c r="A1" s="342" t="s">
        <v>358</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c r="AY1" s="342"/>
      <c r="AZ1" s="342"/>
      <c r="BA1" s="342"/>
      <c r="BB1" s="342"/>
      <c r="BC1" s="342"/>
      <c r="BD1" s="342"/>
      <c r="BE1" s="342"/>
      <c r="BF1" s="342"/>
      <c r="BG1" s="342"/>
      <c r="BH1" s="342"/>
      <c r="BI1" s="342"/>
      <c r="BJ1" s="342"/>
      <c r="BK1" s="342"/>
      <c r="BL1" s="342"/>
      <c r="BM1" s="342"/>
      <c r="BN1" s="342"/>
      <c r="BO1" s="342"/>
      <c r="BP1" s="342"/>
      <c r="BQ1" s="342"/>
      <c r="BR1" s="342"/>
      <c r="BS1" s="342"/>
      <c r="BT1" s="342"/>
      <c r="BU1" s="342"/>
      <c r="BV1" s="342"/>
      <c r="BW1" s="342"/>
      <c r="BX1" s="342"/>
      <c r="BY1" s="342"/>
      <c r="BZ1" s="342"/>
      <c r="CA1" s="342"/>
      <c r="CB1" s="342"/>
      <c r="CC1" s="342"/>
      <c r="CD1" s="342"/>
      <c r="CE1" s="342"/>
      <c r="CF1" s="342"/>
      <c r="CG1" s="342"/>
      <c r="CH1" s="342"/>
      <c r="CI1" s="342"/>
      <c r="CJ1" s="342"/>
      <c r="CK1" s="342"/>
      <c r="CL1" s="342"/>
      <c r="CM1" s="342"/>
      <c r="CN1" s="342"/>
      <c r="CO1" s="342"/>
      <c r="CP1" s="342"/>
      <c r="CQ1" s="342"/>
      <c r="CR1" s="342"/>
      <c r="CS1" s="342"/>
      <c r="CT1" s="342"/>
      <c r="CU1" s="342"/>
      <c r="CV1" s="342"/>
      <c r="CW1" s="342"/>
      <c r="CX1" s="342"/>
      <c r="CY1" s="342"/>
      <c r="CZ1" s="342"/>
      <c r="DA1" s="342"/>
      <c r="DB1" s="342"/>
      <c r="DC1" s="342"/>
      <c r="DD1" s="342"/>
      <c r="DE1" s="342"/>
      <c r="DF1" s="342"/>
      <c r="DG1" s="342"/>
      <c r="DH1" s="342"/>
      <c r="DI1" s="342"/>
      <c r="DJ1" s="342"/>
      <c r="DK1" s="342"/>
      <c r="DL1" s="342"/>
      <c r="DM1" s="342"/>
      <c r="DN1" s="342"/>
      <c r="DO1" s="342"/>
      <c r="DP1" s="342"/>
      <c r="DQ1" s="342"/>
      <c r="DR1" s="342"/>
      <c r="DS1" s="342"/>
      <c r="DT1" s="342"/>
      <c r="DU1" s="342"/>
      <c r="DV1" s="342"/>
      <c r="DW1" s="342"/>
      <c r="DX1" s="342"/>
      <c r="DY1" s="342"/>
      <c r="DZ1" s="342"/>
      <c r="EA1" s="342"/>
      <c r="EB1" s="342"/>
      <c r="EC1" s="342"/>
      <c r="ED1" s="342"/>
      <c r="EE1" s="342"/>
      <c r="EF1" s="342"/>
      <c r="EG1" s="342"/>
      <c r="EH1" s="342"/>
      <c r="EI1" s="342"/>
      <c r="EJ1" s="342"/>
      <c r="EK1" s="342"/>
      <c r="EL1" s="342"/>
      <c r="EM1" s="342"/>
      <c r="EN1" s="342"/>
      <c r="EO1" s="342"/>
      <c r="EP1" s="342"/>
      <c r="EQ1" s="342"/>
      <c r="ER1" s="342"/>
      <c r="ES1" s="342"/>
      <c r="ET1" s="342"/>
      <c r="EU1" s="342"/>
      <c r="EV1" s="342"/>
      <c r="EW1" s="342"/>
      <c r="EX1" s="342"/>
      <c r="EY1" s="342"/>
      <c r="EZ1" s="342"/>
      <c r="FA1" s="342"/>
      <c r="FB1" s="342"/>
      <c r="FC1" s="342"/>
      <c r="FD1" s="342"/>
      <c r="FE1" s="342"/>
      <c r="FF1" s="342"/>
      <c r="FG1" s="342"/>
      <c r="FH1" s="342"/>
      <c r="FI1" s="342"/>
      <c r="FJ1" s="342"/>
      <c r="FK1" s="342"/>
      <c r="FL1" s="342"/>
      <c r="FM1" s="342"/>
      <c r="FN1" s="342"/>
      <c r="FO1" s="342"/>
      <c r="FP1" s="342"/>
      <c r="FQ1" s="342"/>
      <c r="FR1" s="342"/>
      <c r="FS1" s="342"/>
      <c r="FT1" s="342"/>
      <c r="FU1" s="342"/>
      <c r="FV1" s="342"/>
      <c r="FW1" s="342"/>
      <c r="FX1" s="342"/>
      <c r="FY1" s="342"/>
      <c r="FZ1" s="342"/>
      <c r="GA1" s="342"/>
      <c r="GB1" s="342"/>
      <c r="GC1" s="342"/>
      <c r="GD1" s="342"/>
      <c r="GE1" s="342"/>
      <c r="GF1" s="342"/>
      <c r="GG1" s="342"/>
      <c r="GH1" s="342"/>
      <c r="GI1" s="342"/>
      <c r="GJ1" s="342"/>
      <c r="GK1" s="342"/>
      <c r="GL1" s="342"/>
      <c r="GM1" s="342"/>
      <c r="GN1" s="342"/>
      <c r="GO1" s="342"/>
      <c r="GP1" s="342"/>
      <c r="GQ1" s="342"/>
      <c r="GR1" s="342"/>
      <c r="GS1" s="342"/>
      <c r="GT1" s="342"/>
      <c r="GU1" s="342"/>
      <c r="GV1" s="342"/>
      <c r="GW1" s="342"/>
      <c r="GX1" s="342"/>
      <c r="GY1" s="342"/>
      <c r="GZ1" s="342"/>
      <c r="HA1" s="342"/>
      <c r="HB1" s="342"/>
      <c r="HC1" s="342"/>
      <c r="HD1" s="342"/>
      <c r="HE1" s="342"/>
      <c r="HF1" s="342"/>
      <c r="HG1" s="342"/>
      <c r="HH1" s="342"/>
      <c r="HI1" s="342"/>
      <c r="HJ1" s="342"/>
      <c r="HK1" s="342"/>
      <c r="HL1" s="342"/>
      <c r="HM1" s="342"/>
      <c r="HN1" s="342"/>
      <c r="HO1" s="342"/>
      <c r="HP1" s="342"/>
      <c r="HQ1" s="342"/>
      <c r="HR1" s="342"/>
      <c r="HS1" s="342"/>
      <c r="HT1" s="342"/>
      <c r="HU1" s="342"/>
      <c r="HV1" s="342"/>
      <c r="HW1" s="342"/>
      <c r="HX1" s="342"/>
      <c r="HY1" s="342"/>
      <c r="HZ1" s="342"/>
      <c r="IA1" s="342"/>
      <c r="IB1" s="342"/>
      <c r="IC1" s="342"/>
      <c r="ID1" s="342"/>
      <c r="IE1" s="342"/>
      <c r="IF1" s="342"/>
      <c r="IG1" s="342"/>
      <c r="IH1" s="342"/>
    </row>
    <row r="2" s="336" customFormat="1" ht="42" customHeight="1" spans="1:1">
      <c r="A2" s="343" t="s">
        <v>67</v>
      </c>
    </row>
    <row r="3" s="337" customFormat="1" ht="27" customHeight="1" spans="2:4">
      <c r="B3" s="134"/>
      <c r="C3" s="134"/>
      <c r="D3" s="134" t="s">
        <v>3</v>
      </c>
    </row>
    <row r="4" s="338" customFormat="1" ht="26.1" customHeight="1" spans="1:242">
      <c r="A4" s="344" t="s">
        <v>359</v>
      </c>
      <c r="B4" s="345" t="s">
        <v>5</v>
      </c>
      <c r="C4" s="135" t="s">
        <v>360</v>
      </c>
      <c r="D4" s="346" t="s">
        <v>5</v>
      </c>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1"/>
      <c r="ED4" s="341"/>
      <c r="EE4" s="341"/>
      <c r="EF4" s="341"/>
      <c r="EG4" s="341"/>
      <c r="EH4" s="341"/>
      <c r="EI4" s="341"/>
      <c r="EJ4" s="341"/>
      <c r="EK4" s="341"/>
      <c r="EL4" s="341"/>
      <c r="EM4" s="341"/>
      <c r="EN4" s="341"/>
      <c r="EO4" s="341"/>
      <c r="EP4" s="341"/>
      <c r="EQ4" s="341"/>
      <c r="ER4" s="341"/>
      <c r="ES4" s="341"/>
      <c r="ET4" s="341"/>
      <c r="EU4" s="341"/>
      <c r="EV4" s="341"/>
      <c r="EW4" s="341"/>
      <c r="EX4" s="341"/>
      <c r="EY4" s="341"/>
      <c r="EZ4" s="341"/>
      <c r="FA4" s="341"/>
      <c r="FB4" s="341"/>
      <c r="FC4" s="341"/>
      <c r="FD4" s="341"/>
      <c r="FE4" s="341"/>
      <c r="FF4" s="341"/>
      <c r="FG4" s="341"/>
      <c r="FH4" s="341"/>
      <c r="FI4" s="341"/>
      <c r="FJ4" s="341"/>
      <c r="FK4" s="341"/>
      <c r="FL4" s="341"/>
      <c r="FM4" s="341"/>
      <c r="FN4" s="341"/>
      <c r="FO4" s="341"/>
      <c r="FP4" s="341"/>
      <c r="FQ4" s="341"/>
      <c r="FR4" s="341"/>
      <c r="FS4" s="341"/>
      <c r="FT4" s="341"/>
      <c r="FU4" s="341"/>
      <c r="FV4" s="341"/>
      <c r="FW4" s="341"/>
      <c r="FX4" s="341"/>
      <c r="FY4" s="341"/>
      <c r="FZ4" s="341"/>
      <c r="GA4" s="341"/>
      <c r="GB4" s="341"/>
      <c r="GC4" s="341"/>
      <c r="GD4" s="341"/>
      <c r="GE4" s="341"/>
      <c r="GF4" s="341"/>
      <c r="GG4" s="341"/>
      <c r="GH4" s="341"/>
      <c r="GI4" s="341"/>
      <c r="GJ4" s="341"/>
      <c r="GK4" s="341"/>
      <c r="GL4" s="341"/>
      <c r="GM4" s="341"/>
      <c r="GN4" s="341"/>
      <c r="GO4" s="341"/>
      <c r="GP4" s="341"/>
      <c r="GQ4" s="341"/>
      <c r="GR4" s="341"/>
      <c r="GS4" s="341"/>
      <c r="GT4" s="341"/>
      <c r="GU4" s="341"/>
      <c r="GV4" s="341"/>
      <c r="GW4" s="341"/>
      <c r="GX4" s="341"/>
      <c r="GY4" s="341"/>
      <c r="GZ4" s="341"/>
      <c r="HA4" s="341"/>
      <c r="HB4" s="341"/>
      <c r="HC4" s="341"/>
      <c r="HD4" s="341"/>
      <c r="HE4" s="341"/>
      <c r="HF4" s="341"/>
      <c r="HG4" s="341"/>
      <c r="HH4" s="341"/>
      <c r="HI4" s="341"/>
      <c r="HJ4" s="341"/>
      <c r="HK4" s="341"/>
      <c r="HL4" s="341"/>
      <c r="HM4" s="341"/>
      <c r="HN4" s="341"/>
      <c r="HO4" s="341"/>
      <c r="HP4" s="341"/>
      <c r="HQ4" s="341"/>
      <c r="HR4" s="341"/>
      <c r="HS4" s="341"/>
      <c r="HT4" s="341"/>
      <c r="HU4" s="341"/>
      <c r="HV4" s="341"/>
      <c r="HW4" s="341"/>
      <c r="HX4" s="341"/>
      <c r="HY4" s="341"/>
      <c r="HZ4" s="341"/>
      <c r="IA4" s="341"/>
      <c r="IB4" s="341"/>
      <c r="IC4" s="341"/>
      <c r="ID4" s="341"/>
      <c r="IE4" s="341"/>
      <c r="IF4" s="341"/>
      <c r="IG4" s="341"/>
      <c r="IH4" s="341"/>
    </row>
    <row r="5" s="339" customFormat="1" ht="24" customHeight="1" spans="1:4">
      <c r="A5" s="347" t="s">
        <v>70</v>
      </c>
      <c r="B5" s="220">
        <v>12800</v>
      </c>
      <c r="C5" s="347" t="s">
        <v>71</v>
      </c>
      <c r="D5" s="348">
        <v>132731</v>
      </c>
    </row>
    <row r="6" s="339" customFormat="1" ht="24" customHeight="1" spans="1:4">
      <c r="A6" s="347" t="s">
        <v>72</v>
      </c>
      <c r="B6" s="220">
        <f>B7+B11+B14+B15+B19+B24+B29+B30+B31+B32</f>
        <v>125177</v>
      </c>
      <c r="C6" s="347" t="s">
        <v>73</v>
      </c>
      <c r="D6" s="220">
        <f>D7+D10+D13+D14+D19+D24+D25+D26+D27</f>
        <v>5246</v>
      </c>
    </row>
    <row r="7" s="339" customFormat="1" ht="24" customHeight="1" spans="1:4">
      <c r="A7" s="349" t="s">
        <v>74</v>
      </c>
      <c r="B7" s="220">
        <f>B8+B9+B10</f>
        <v>87528</v>
      </c>
      <c r="C7" s="349" t="s">
        <v>361</v>
      </c>
      <c r="D7" s="143"/>
    </row>
    <row r="8" s="339" customFormat="1" ht="24" customHeight="1" spans="1:4">
      <c r="A8" s="96" t="s">
        <v>76</v>
      </c>
      <c r="B8" s="219">
        <v>-177</v>
      </c>
      <c r="C8" s="350" t="s">
        <v>362</v>
      </c>
      <c r="D8" s="143"/>
    </row>
    <row r="9" s="339" customFormat="1" ht="24" customHeight="1" spans="1:4">
      <c r="A9" s="350" t="s">
        <v>78</v>
      </c>
      <c r="B9" s="219">
        <v>87705</v>
      </c>
      <c r="C9" s="350" t="s">
        <v>363</v>
      </c>
      <c r="D9" s="143"/>
    </row>
    <row r="10" s="339" customFormat="1" ht="24" customHeight="1" spans="1:4">
      <c r="A10" s="350" t="s">
        <v>80</v>
      </c>
      <c r="B10" s="143"/>
      <c r="C10" s="349" t="s">
        <v>75</v>
      </c>
      <c r="D10" s="143">
        <f>D11+D12</f>
        <v>5246</v>
      </c>
    </row>
    <row r="11" s="339" customFormat="1" ht="24" customHeight="1" spans="1:4">
      <c r="A11" s="349" t="s">
        <v>364</v>
      </c>
      <c r="B11" s="143"/>
      <c r="C11" s="350" t="s">
        <v>77</v>
      </c>
      <c r="D11" s="143">
        <v>2309</v>
      </c>
    </row>
    <row r="12" s="339" customFormat="1" ht="24" customHeight="1" spans="1:4">
      <c r="A12" s="350" t="s">
        <v>365</v>
      </c>
      <c r="B12" s="143"/>
      <c r="C12" s="350" t="s">
        <v>79</v>
      </c>
      <c r="D12" s="143">
        <v>2937</v>
      </c>
    </row>
    <row r="13" s="339" customFormat="1" ht="24" customHeight="1" spans="1:4">
      <c r="A13" s="350" t="s">
        <v>366</v>
      </c>
      <c r="B13" s="143"/>
      <c r="C13" s="96" t="s">
        <v>81</v>
      </c>
      <c r="D13" s="143"/>
    </row>
    <row r="14" s="339" customFormat="1" ht="24" customHeight="1" spans="1:4">
      <c r="A14" s="349" t="s">
        <v>82</v>
      </c>
      <c r="B14" s="220">
        <v>37141</v>
      </c>
      <c r="C14" s="349" t="s">
        <v>367</v>
      </c>
      <c r="D14" s="348"/>
    </row>
    <row r="15" s="339" customFormat="1" ht="24" customHeight="1" spans="1:4">
      <c r="A15" s="349" t="s">
        <v>84</v>
      </c>
      <c r="B15" s="143"/>
      <c r="C15" s="350" t="s">
        <v>368</v>
      </c>
      <c r="D15" s="219"/>
    </row>
    <row r="16" s="339" customFormat="1" ht="24" customHeight="1" spans="1:4">
      <c r="A16" s="350" t="s">
        <v>86</v>
      </c>
      <c r="B16" s="219"/>
      <c r="C16" s="350" t="s">
        <v>369</v>
      </c>
      <c r="D16" s="219"/>
    </row>
    <row r="17" s="339" customFormat="1" ht="24" customHeight="1" spans="1:4">
      <c r="A17" s="350" t="s">
        <v>88</v>
      </c>
      <c r="B17" s="219"/>
      <c r="C17" s="350" t="s">
        <v>370</v>
      </c>
      <c r="D17" s="219"/>
    </row>
    <row r="18" s="339" customFormat="1" ht="24" customHeight="1" spans="1:4">
      <c r="A18" s="350" t="s">
        <v>90</v>
      </c>
      <c r="B18" s="219"/>
      <c r="C18" s="350" t="s">
        <v>371</v>
      </c>
      <c r="D18" s="219"/>
    </row>
    <row r="19" s="339" customFormat="1" ht="24" customHeight="1" spans="1:4">
      <c r="A19" s="96" t="s">
        <v>92</v>
      </c>
      <c r="B19" s="219"/>
      <c r="C19" s="96" t="s">
        <v>83</v>
      </c>
      <c r="D19" s="219"/>
    </row>
    <row r="20" s="339" customFormat="1" ht="24" customHeight="1" spans="1:8">
      <c r="A20" s="350" t="s">
        <v>94</v>
      </c>
      <c r="B20" s="219"/>
      <c r="C20" s="98" t="s">
        <v>85</v>
      </c>
      <c r="D20" s="219"/>
      <c r="G20" s="351"/>
      <c r="H20" s="352"/>
    </row>
    <row r="21" s="339" customFormat="1" ht="24" customHeight="1" spans="1:8">
      <c r="A21" s="350" t="s">
        <v>96</v>
      </c>
      <c r="B21" s="219"/>
      <c r="C21" s="98" t="s">
        <v>87</v>
      </c>
      <c r="D21" s="219"/>
      <c r="G21" s="353"/>
      <c r="H21" s="352"/>
    </row>
    <row r="22" s="339" customFormat="1" ht="24" customHeight="1" spans="1:8">
      <c r="A22" s="350" t="s">
        <v>98</v>
      </c>
      <c r="B22" s="219"/>
      <c r="C22" s="98" t="s">
        <v>89</v>
      </c>
      <c r="D22" s="219"/>
      <c r="G22" s="353"/>
      <c r="H22" s="352"/>
    </row>
    <row r="23" s="339" customFormat="1" ht="24" customHeight="1" spans="1:8">
      <c r="A23" s="350" t="s">
        <v>100</v>
      </c>
      <c r="B23" s="219"/>
      <c r="C23" s="98" t="s">
        <v>91</v>
      </c>
      <c r="D23" s="219"/>
      <c r="G23" s="353"/>
      <c r="H23" s="352"/>
    </row>
    <row r="24" s="339" customFormat="1" ht="24" customHeight="1" spans="1:8">
      <c r="A24" s="349" t="s">
        <v>102</v>
      </c>
      <c r="B24" s="219"/>
      <c r="C24" s="96" t="s">
        <v>93</v>
      </c>
      <c r="D24" s="220"/>
      <c r="G24" s="353"/>
      <c r="H24" s="352"/>
    </row>
    <row r="25" s="340" customFormat="1" ht="24" customHeight="1" spans="1:4">
      <c r="A25" s="98" t="s">
        <v>104</v>
      </c>
      <c r="B25" s="219"/>
      <c r="C25" s="96" t="s">
        <v>95</v>
      </c>
      <c r="D25" s="143"/>
    </row>
    <row r="26" s="339" customFormat="1" ht="24" customHeight="1" spans="1:4">
      <c r="A26" s="98" t="s">
        <v>106</v>
      </c>
      <c r="B26" s="219"/>
      <c r="C26" s="96" t="s">
        <v>97</v>
      </c>
      <c r="D26" s="348"/>
    </row>
    <row r="27" s="339" customFormat="1" ht="24" customHeight="1" spans="1:4">
      <c r="A27" s="98" t="s">
        <v>108</v>
      </c>
      <c r="B27" s="219"/>
      <c r="C27" s="96" t="s">
        <v>99</v>
      </c>
      <c r="D27" s="219"/>
    </row>
    <row r="28" s="339" customFormat="1" ht="24" customHeight="1" spans="1:4">
      <c r="A28" s="98" t="s">
        <v>110</v>
      </c>
      <c r="B28" s="219"/>
      <c r="C28" s="218" t="s">
        <v>101</v>
      </c>
      <c r="D28" s="354"/>
    </row>
    <row r="29" s="339" customFormat="1" ht="24" customHeight="1" spans="1:4">
      <c r="A29" s="349" t="s">
        <v>111</v>
      </c>
      <c r="B29" s="220">
        <v>508</v>
      </c>
      <c r="C29" s="96" t="s">
        <v>103</v>
      </c>
      <c r="D29" s="354"/>
    </row>
    <row r="30" ht="24" customHeight="1" spans="1:4">
      <c r="A30" s="349" t="s">
        <v>112</v>
      </c>
      <c r="B30" s="219"/>
      <c r="C30" s="98" t="s">
        <v>105</v>
      </c>
      <c r="D30" s="354"/>
    </row>
    <row r="31" ht="24" customHeight="1" spans="1:4">
      <c r="A31" s="349" t="s">
        <v>113</v>
      </c>
      <c r="B31" s="220"/>
      <c r="C31" s="98" t="s">
        <v>107</v>
      </c>
      <c r="D31" s="354"/>
    </row>
    <row r="32" ht="24" customHeight="1" spans="1:4">
      <c r="A32" s="96" t="s">
        <v>114</v>
      </c>
      <c r="B32" s="143"/>
      <c r="C32" s="98" t="s">
        <v>109</v>
      </c>
      <c r="D32" s="355"/>
    </row>
    <row r="33" ht="24" customHeight="1" spans="1:4">
      <c r="A33" s="111"/>
      <c r="B33" s="219"/>
      <c r="C33" s="12"/>
      <c r="D33" s="219"/>
    </row>
    <row r="34" ht="24" customHeight="1" spans="1:4">
      <c r="A34" s="135" t="s">
        <v>115</v>
      </c>
      <c r="B34" s="220">
        <f>B5+B6</f>
        <v>137977</v>
      </c>
      <c r="C34" s="135" t="s">
        <v>116</v>
      </c>
      <c r="D34" s="220">
        <f>D5+D6+D28</f>
        <v>137977</v>
      </c>
    </row>
    <row r="35" ht="24" customHeight="1" spans="2:2">
      <c r="B35" s="356"/>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1">
    <mergeCell ref="A2:D2"/>
  </mergeCells>
  <printOptions horizontalCentered="1"/>
  <pageMargins left="0.590203972313348" right="0.590203972313348" top="0.786707251090703" bottom="0.786707251090703" header="0.499937478012926" footer="0.499937478012926"/>
  <pageSetup paperSize="9" scale="73"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7"/>
  <sheetViews>
    <sheetView showGridLines="0" showZeros="0" view="pageBreakPreview" zoomScaleNormal="100" workbookViewId="0">
      <selection activeCell="B51" sqref="B51"/>
    </sheetView>
  </sheetViews>
  <sheetFormatPr defaultColWidth="9" defaultRowHeight="20.25"/>
  <cols>
    <col min="1" max="1" width="49.375" style="315" customWidth="1"/>
    <col min="2" max="2" width="32.8916666666667" style="315" customWidth="1"/>
    <col min="3" max="3" width="6.75" style="313" customWidth="1"/>
    <col min="4" max="4" width="9.875" style="313" customWidth="1"/>
    <col min="5" max="6" width="9" style="313"/>
    <col min="7" max="7" width="16" style="313" customWidth="1"/>
    <col min="8" max="11" width="9" style="313"/>
    <col min="12" max="12" width="23.125" style="316" customWidth="1"/>
    <col min="13" max="14" width="19" style="316" customWidth="1"/>
    <col min="15" max="16" width="9" style="313"/>
    <col min="17" max="17" width="11.5" style="313" customWidth="1"/>
    <col min="18" max="19" width="9" style="313"/>
    <col min="20" max="20" width="20.125" style="313" customWidth="1"/>
    <col min="21" max="16384" width="9" style="313"/>
  </cols>
  <sheetData>
    <row r="1" s="311" customFormat="1" ht="24" customHeight="1" spans="1:14">
      <c r="A1" s="311" t="s">
        <v>372</v>
      </c>
      <c r="L1" s="329"/>
      <c r="M1" s="329"/>
      <c r="N1" s="329"/>
    </row>
    <row r="2" s="312" customFormat="1" ht="60" customHeight="1" spans="1:14">
      <c r="A2" s="317" t="s">
        <v>373</v>
      </c>
      <c r="B2" s="317"/>
      <c r="L2" s="115"/>
      <c r="M2" s="115"/>
      <c r="N2" s="115"/>
    </row>
    <row r="3" s="171" customFormat="1" ht="27" customHeight="1" spans="1:14">
      <c r="A3" s="318"/>
      <c r="B3" s="319" t="s">
        <v>3</v>
      </c>
      <c r="L3" s="116"/>
      <c r="M3" s="116"/>
      <c r="N3" s="116"/>
    </row>
    <row r="4" s="313" customFormat="1" ht="30" customHeight="1" spans="1:17">
      <c r="A4" s="320" t="s">
        <v>4</v>
      </c>
      <c r="B4" s="321" t="s">
        <v>5</v>
      </c>
      <c r="C4" s="322"/>
      <c r="D4" s="322"/>
      <c r="E4" s="322"/>
      <c r="F4" s="322"/>
      <c r="G4" s="322"/>
      <c r="H4" s="322"/>
      <c r="I4" s="322"/>
      <c r="J4" s="322"/>
      <c r="K4" s="322"/>
      <c r="L4" s="40"/>
      <c r="M4" s="40"/>
      <c r="N4" s="330"/>
      <c r="O4" s="331"/>
      <c r="P4" s="332"/>
      <c r="Q4" s="332"/>
    </row>
    <row r="5" s="313" customFormat="1" ht="24" customHeight="1" spans="1:17">
      <c r="A5" s="323" t="s">
        <v>374</v>
      </c>
      <c r="B5" s="324">
        <f>B6+B11+B22+B28+B31+B34+B37+B41+B47+B49+B51</f>
        <v>132731</v>
      </c>
      <c r="C5" s="322"/>
      <c r="D5" s="322"/>
      <c r="E5" s="322"/>
      <c r="F5" s="322"/>
      <c r="G5" s="322"/>
      <c r="H5" s="322"/>
      <c r="I5" s="322"/>
      <c r="J5" s="322"/>
      <c r="K5" s="322"/>
      <c r="L5" s="40"/>
      <c r="M5" s="40"/>
      <c r="N5" s="40"/>
      <c r="O5" s="333"/>
      <c r="P5" s="333"/>
      <c r="Q5" s="148"/>
    </row>
    <row r="6" s="313" customFormat="1" ht="24" customHeight="1" spans="1:17">
      <c r="A6" s="325" t="s">
        <v>375</v>
      </c>
      <c r="B6" s="326">
        <f>B7+B8+B9+B10</f>
        <v>32009</v>
      </c>
      <c r="C6" s="322"/>
      <c r="D6" s="322"/>
      <c r="E6" s="322"/>
      <c r="F6" s="322"/>
      <c r="G6" s="322"/>
      <c r="H6" s="322"/>
      <c r="I6" s="322"/>
      <c r="J6" s="322"/>
      <c r="K6" s="322"/>
      <c r="L6" s="40"/>
      <c r="M6" s="40"/>
      <c r="N6" s="40"/>
      <c r="O6" s="333"/>
      <c r="P6" s="333"/>
      <c r="Q6" s="148"/>
    </row>
    <row r="7" s="313" customFormat="1" ht="24" customHeight="1" spans="1:17">
      <c r="A7" s="327" t="s">
        <v>376</v>
      </c>
      <c r="B7" s="328">
        <v>21468</v>
      </c>
      <c r="C7" s="322"/>
      <c r="D7" s="322"/>
      <c r="E7" s="322"/>
      <c r="F7" s="322"/>
      <c r="G7" s="322"/>
      <c r="H7" s="322"/>
      <c r="I7" s="322"/>
      <c r="J7" s="322"/>
      <c r="K7" s="322"/>
      <c r="L7" s="40"/>
      <c r="M7" s="40"/>
      <c r="N7" s="334"/>
      <c r="O7" s="333"/>
      <c r="P7" s="333"/>
      <c r="Q7" s="148"/>
    </row>
    <row r="8" s="313" customFormat="1" ht="24" customHeight="1" spans="1:17">
      <c r="A8" s="327" t="s">
        <v>377</v>
      </c>
      <c r="B8" s="328">
        <v>6722</v>
      </c>
      <c r="C8" s="322"/>
      <c r="D8" s="322"/>
      <c r="E8" s="322"/>
      <c r="F8" s="322"/>
      <c r="G8" s="322"/>
      <c r="H8" s="322"/>
      <c r="I8" s="322"/>
      <c r="J8" s="322"/>
      <c r="K8" s="322"/>
      <c r="L8" s="40"/>
      <c r="M8" s="40"/>
      <c r="N8" s="334"/>
      <c r="O8" s="333"/>
      <c r="P8" s="333"/>
      <c r="Q8" s="148"/>
    </row>
    <row r="9" s="313" customFormat="1" ht="24" customHeight="1" spans="1:17">
      <c r="A9" s="327" t="s">
        <v>378</v>
      </c>
      <c r="B9" s="328">
        <v>2449</v>
      </c>
      <c r="C9" s="322"/>
      <c r="D9" s="322"/>
      <c r="E9" s="322"/>
      <c r="F9" s="322"/>
      <c r="G9" s="322"/>
      <c r="H9" s="322"/>
      <c r="I9" s="322"/>
      <c r="J9" s="322"/>
      <c r="K9" s="322"/>
      <c r="L9" s="40"/>
      <c r="M9" s="40"/>
      <c r="N9" s="334"/>
      <c r="O9" s="333"/>
      <c r="P9" s="333"/>
      <c r="Q9" s="148"/>
    </row>
    <row r="10" s="313" customFormat="1" ht="24" customHeight="1" spans="1:17">
      <c r="A10" s="327" t="s">
        <v>379</v>
      </c>
      <c r="B10" s="328">
        <v>1370</v>
      </c>
      <c r="C10" s="322"/>
      <c r="D10" s="322"/>
      <c r="E10" s="322"/>
      <c r="F10" s="322"/>
      <c r="G10" s="322"/>
      <c r="H10" s="322"/>
      <c r="I10" s="322"/>
      <c r="J10" s="322"/>
      <c r="K10" s="322"/>
      <c r="L10" s="40"/>
      <c r="M10" s="40"/>
      <c r="N10" s="334"/>
      <c r="O10" s="333"/>
      <c r="P10" s="333"/>
      <c r="Q10" s="148"/>
    </row>
    <row r="11" s="313" customFormat="1" ht="24" customHeight="1" spans="1:17">
      <c r="A11" s="325" t="s">
        <v>380</v>
      </c>
      <c r="B11" s="326">
        <f>SUM(B12:B21)</f>
        <v>7093</v>
      </c>
      <c r="C11" s="322"/>
      <c r="D11" s="322"/>
      <c r="E11" s="322"/>
      <c r="F11" s="322"/>
      <c r="G11" s="322"/>
      <c r="H11" s="322"/>
      <c r="I11" s="322"/>
      <c r="J11" s="322"/>
      <c r="K11" s="322"/>
      <c r="L11" s="40"/>
      <c r="M11" s="40"/>
      <c r="N11" s="40"/>
      <c r="O11" s="333"/>
      <c r="P11" s="333"/>
      <c r="Q11" s="148"/>
    </row>
    <row r="12" s="313" customFormat="1" ht="24" customHeight="1" spans="1:17">
      <c r="A12" s="327" t="s">
        <v>381</v>
      </c>
      <c r="B12" s="328">
        <v>3199</v>
      </c>
      <c r="C12" s="322"/>
      <c r="D12" s="322"/>
      <c r="E12" s="322"/>
      <c r="F12" s="322"/>
      <c r="G12" s="322"/>
      <c r="H12" s="322"/>
      <c r="I12" s="322"/>
      <c r="J12" s="322"/>
      <c r="K12" s="322"/>
      <c r="L12" s="40"/>
      <c r="M12" s="40"/>
      <c r="N12" s="40"/>
      <c r="O12" s="333"/>
      <c r="P12" s="333"/>
      <c r="Q12" s="148"/>
    </row>
    <row r="13" s="313" customFormat="1" ht="24" customHeight="1" spans="1:14">
      <c r="A13" s="327" t="s">
        <v>382</v>
      </c>
      <c r="B13" s="328">
        <v>78</v>
      </c>
      <c r="C13" s="322"/>
      <c r="D13" s="322"/>
      <c r="L13" s="316"/>
      <c r="M13" s="316"/>
      <c r="N13" s="316"/>
    </row>
    <row r="14" s="314" customFormat="1" ht="24" customHeight="1" spans="1:14">
      <c r="A14" s="327" t="s">
        <v>383</v>
      </c>
      <c r="B14" s="328">
        <v>124</v>
      </c>
      <c r="C14" s="322"/>
      <c r="D14" s="322"/>
      <c r="L14" s="316"/>
      <c r="M14" s="316"/>
      <c r="N14" s="316"/>
    </row>
    <row r="15" s="314" customFormat="1" ht="24" customHeight="1" spans="1:14">
      <c r="A15" s="327" t="s">
        <v>384</v>
      </c>
      <c r="B15" s="328">
        <v>4</v>
      </c>
      <c r="C15" s="322"/>
      <c r="D15" s="322"/>
      <c r="L15" s="316"/>
      <c r="M15" s="316"/>
      <c r="N15" s="316"/>
    </row>
    <row r="16" s="314" customFormat="1" ht="24" customHeight="1" spans="1:14">
      <c r="A16" s="327" t="s">
        <v>385</v>
      </c>
      <c r="B16" s="328">
        <v>1277</v>
      </c>
      <c r="C16" s="322"/>
      <c r="D16" s="322"/>
      <c r="L16" s="316"/>
      <c r="M16" s="316"/>
      <c r="N16" s="316"/>
    </row>
    <row r="17" s="314" customFormat="1" ht="24" customHeight="1" spans="1:14">
      <c r="A17" s="327" t="s">
        <v>386</v>
      </c>
      <c r="B17" s="328">
        <v>14</v>
      </c>
      <c r="C17" s="322"/>
      <c r="D17" s="322"/>
      <c r="L17" s="316"/>
      <c r="M17" s="316"/>
      <c r="N17" s="316"/>
    </row>
    <row r="18" s="314" customFormat="1" ht="24" customHeight="1" spans="1:14">
      <c r="A18" s="327" t="s">
        <v>387</v>
      </c>
      <c r="B18" s="328">
        <v>3</v>
      </c>
      <c r="C18" s="322"/>
      <c r="D18" s="322"/>
      <c r="L18" s="316"/>
      <c r="M18" s="316"/>
      <c r="N18" s="316"/>
    </row>
    <row r="19" s="314" customFormat="1" ht="24" customHeight="1" spans="1:14">
      <c r="A19" s="327" t="s">
        <v>388</v>
      </c>
      <c r="B19" s="328">
        <v>802</v>
      </c>
      <c r="C19" s="322"/>
      <c r="D19" s="322"/>
      <c r="L19" s="316"/>
      <c r="M19" s="316"/>
      <c r="N19" s="316"/>
    </row>
    <row r="20" s="314" customFormat="1" ht="24" customHeight="1" spans="1:14">
      <c r="A20" s="327" t="s">
        <v>389</v>
      </c>
      <c r="B20" s="328">
        <v>1280</v>
      </c>
      <c r="C20" s="322"/>
      <c r="D20" s="322"/>
      <c r="L20" s="316"/>
      <c r="M20" s="316"/>
      <c r="N20" s="316"/>
    </row>
    <row r="21" s="314" customFormat="1" ht="24" customHeight="1" spans="1:14">
      <c r="A21" s="327" t="s">
        <v>390</v>
      </c>
      <c r="B21" s="328">
        <v>312</v>
      </c>
      <c r="C21" s="322"/>
      <c r="D21" s="322"/>
      <c r="L21" s="316"/>
      <c r="M21" s="316"/>
      <c r="N21" s="316"/>
    </row>
    <row r="22" s="313" customFormat="1" ht="24" customHeight="1" spans="1:17">
      <c r="A22" s="325" t="s">
        <v>391</v>
      </c>
      <c r="B22" s="326">
        <f>SUM(B23:B27)</f>
        <v>6523</v>
      </c>
      <c r="C22" s="322"/>
      <c r="D22" s="322"/>
      <c r="E22" s="322"/>
      <c r="F22" s="322"/>
      <c r="G22" s="322"/>
      <c r="H22" s="322"/>
      <c r="I22" s="322"/>
      <c r="J22" s="322"/>
      <c r="K22" s="322"/>
      <c r="L22" s="40"/>
      <c r="M22" s="40"/>
      <c r="N22" s="40"/>
      <c r="O22" s="333"/>
      <c r="P22" s="333"/>
      <c r="Q22" s="148"/>
    </row>
    <row r="23" s="314" customFormat="1" ht="24" customHeight="1" spans="1:14">
      <c r="A23" s="327" t="s">
        <v>392</v>
      </c>
      <c r="B23" s="328">
        <v>4016</v>
      </c>
      <c r="C23" s="322"/>
      <c r="D23" s="322"/>
      <c r="L23" s="316"/>
      <c r="M23" s="316"/>
      <c r="N23" s="316"/>
    </row>
    <row r="24" s="314" customFormat="1" ht="24" customHeight="1" spans="1:14">
      <c r="A24" s="327" t="s">
        <v>393</v>
      </c>
      <c r="B24" s="328">
        <v>220</v>
      </c>
      <c r="C24" s="322"/>
      <c r="D24" s="322"/>
      <c r="L24" s="316"/>
      <c r="M24" s="316"/>
      <c r="N24" s="316"/>
    </row>
    <row r="25" s="314" customFormat="1" ht="24" customHeight="1" spans="1:14">
      <c r="A25" s="327" t="s">
        <v>394</v>
      </c>
      <c r="B25" s="328">
        <v>169</v>
      </c>
      <c r="C25" s="322"/>
      <c r="D25" s="322"/>
      <c r="L25" s="316"/>
      <c r="M25" s="316"/>
      <c r="N25" s="316"/>
    </row>
    <row r="26" s="314" customFormat="1" ht="24" customHeight="1" spans="1:14">
      <c r="A26" s="327" t="s">
        <v>395</v>
      </c>
      <c r="B26" s="328">
        <v>257</v>
      </c>
      <c r="C26" s="322"/>
      <c r="D26" s="322"/>
      <c r="L26" s="316"/>
      <c r="M26" s="316"/>
      <c r="N26" s="316"/>
    </row>
    <row r="27" s="314" customFormat="1" ht="24" customHeight="1" spans="1:14">
      <c r="A27" s="327" t="s">
        <v>396</v>
      </c>
      <c r="B27" s="328">
        <v>1861</v>
      </c>
      <c r="C27" s="322"/>
      <c r="D27" s="322"/>
      <c r="L27" s="316"/>
      <c r="M27" s="316"/>
      <c r="N27" s="316"/>
    </row>
    <row r="28" s="313" customFormat="1" ht="24" customHeight="1" spans="1:17">
      <c r="A28" s="325" t="s">
        <v>397</v>
      </c>
      <c r="B28" s="326">
        <f>B29+B30</f>
        <v>470</v>
      </c>
      <c r="C28" s="322"/>
      <c r="D28" s="322"/>
      <c r="E28" s="322"/>
      <c r="F28" s="322"/>
      <c r="G28" s="322"/>
      <c r="H28" s="322"/>
      <c r="I28" s="322"/>
      <c r="J28" s="322"/>
      <c r="K28" s="322"/>
      <c r="L28" s="40"/>
      <c r="M28" s="40"/>
      <c r="N28" s="40"/>
      <c r="O28" s="333"/>
      <c r="P28" s="333"/>
      <c r="Q28" s="148"/>
    </row>
    <row r="29" s="314" customFormat="1" ht="24" customHeight="1" spans="1:14">
      <c r="A29" s="327" t="s">
        <v>392</v>
      </c>
      <c r="B29" s="328">
        <v>34</v>
      </c>
      <c r="C29" s="322"/>
      <c r="D29" s="322"/>
      <c r="L29" s="316"/>
      <c r="M29" s="316"/>
      <c r="N29" s="316"/>
    </row>
    <row r="30" s="314" customFormat="1" ht="24" customHeight="1" spans="1:14">
      <c r="A30" s="327" t="s">
        <v>395</v>
      </c>
      <c r="B30" s="328">
        <v>436</v>
      </c>
      <c r="C30" s="322"/>
      <c r="D30" s="322"/>
      <c r="L30" s="316"/>
      <c r="M30" s="316"/>
      <c r="N30" s="316"/>
    </row>
    <row r="31" s="314" customFormat="1" ht="24" customHeight="1" spans="1:14">
      <c r="A31" s="325" t="s">
        <v>398</v>
      </c>
      <c r="B31" s="326">
        <f>B32+B33</f>
        <v>41323</v>
      </c>
      <c r="C31" s="322"/>
      <c r="D31" s="322"/>
      <c r="L31" s="316"/>
      <c r="M31" s="316"/>
      <c r="N31" s="316"/>
    </row>
    <row r="32" s="314" customFormat="1" ht="24" customHeight="1" spans="1:14">
      <c r="A32" s="327" t="s">
        <v>399</v>
      </c>
      <c r="B32" s="328">
        <v>33964</v>
      </c>
      <c r="C32" s="322"/>
      <c r="D32" s="322"/>
      <c r="L32" s="316"/>
      <c r="M32" s="316"/>
      <c r="N32" s="316"/>
    </row>
    <row r="33" s="314" customFormat="1" ht="24" customHeight="1" spans="1:14">
      <c r="A33" s="327" t="s">
        <v>400</v>
      </c>
      <c r="B33" s="328">
        <v>7359</v>
      </c>
      <c r="C33" s="322"/>
      <c r="D33" s="322"/>
      <c r="L33" s="316"/>
      <c r="M33" s="316"/>
      <c r="N33" s="316"/>
    </row>
    <row r="34" s="314" customFormat="1" ht="24" customHeight="1" spans="1:14">
      <c r="A34" s="325" t="s">
        <v>401</v>
      </c>
      <c r="B34" s="326">
        <f>B35+B36</f>
        <v>26559</v>
      </c>
      <c r="C34" s="322"/>
      <c r="D34" s="322"/>
      <c r="L34" s="316"/>
      <c r="M34" s="316"/>
      <c r="N34" s="316"/>
    </row>
    <row r="35" s="314" customFormat="1" ht="24" customHeight="1" spans="1:14">
      <c r="A35" s="327" t="s">
        <v>402</v>
      </c>
      <c r="B35" s="328">
        <v>22193</v>
      </c>
      <c r="C35" s="322"/>
      <c r="D35" s="322"/>
      <c r="L35" s="316"/>
      <c r="M35" s="316"/>
      <c r="N35" s="316"/>
    </row>
    <row r="36" s="314" customFormat="1" ht="24" customHeight="1" spans="1:14">
      <c r="A36" s="327" t="s">
        <v>403</v>
      </c>
      <c r="B36" s="328">
        <v>4366</v>
      </c>
      <c r="C36" s="322"/>
      <c r="D36" s="322"/>
      <c r="L36" s="316"/>
      <c r="M36" s="316"/>
      <c r="N36" s="316"/>
    </row>
    <row r="37" s="314" customFormat="1" ht="24" customHeight="1" spans="1:14">
      <c r="A37" s="325" t="s">
        <v>404</v>
      </c>
      <c r="B37" s="326">
        <f>B38+B39+B40</f>
        <v>630</v>
      </c>
      <c r="C37" s="322"/>
      <c r="D37" s="322"/>
      <c r="L37" s="316"/>
      <c r="M37" s="316"/>
      <c r="N37" s="316"/>
    </row>
    <row r="38" s="314" customFormat="1" ht="24" customHeight="1" spans="1:14">
      <c r="A38" s="327" t="s">
        <v>405</v>
      </c>
      <c r="B38" s="328">
        <v>82</v>
      </c>
      <c r="C38" s="322"/>
      <c r="D38" s="322"/>
      <c r="L38" s="316"/>
      <c r="M38" s="316"/>
      <c r="N38" s="316"/>
    </row>
    <row r="39" s="314" customFormat="1" ht="24" customHeight="1" spans="1:14">
      <c r="A39" s="327" t="s">
        <v>406</v>
      </c>
      <c r="B39" s="328">
        <v>11</v>
      </c>
      <c r="C39" s="322"/>
      <c r="D39" s="322"/>
      <c r="L39" s="316"/>
      <c r="M39" s="316"/>
      <c r="N39" s="316"/>
    </row>
    <row r="40" s="314" customFormat="1" ht="24" customHeight="1" spans="1:14">
      <c r="A40" s="327" t="s">
        <v>407</v>
      </c>
      <c r="B40" s="328">
        <v>537</v>
      </c>
      <c r="C40" s="322"/>
      <c r="D40" s="322"/>
      <c r="L40" s="316"/>
      <c r="M40" s="316"/>
      <c r="N40" s="316"/>
    </row>
    <row r="41" s="314" customFormat="1" ht="24" customHeight="1" spans="1:14">
      <c r="A41" s="325" t="s">
        <v>408</v>
      </c>
      <c r="B41" s="326">
        <f>SUM(B42:B46)</f>
        <v>7209</v>
      </c>
      <c r="C41" s="322"/>
      <c r="D41" s="322"/>
      <c r="L41" s="316"/>
      <c r="M41" s="316"/>
      <c r="N41" s="316"/>
    </row>
    <row r="42" s="314" customFormat="1" ht="24" customHeight="1" spans="1:14">
      <c r="A42" s="327" t="s">
        <v>409</v>
      </c>
      <c r="B42" s="328">
        <v>6437</v>
      </c>
      <c r="C42" s="322"/>
      <c r="D42" s="322"/>
      <c r="L42" s="316"/>
      <c r="M42" s="316"/>
      <c r="N42" s="316"/>
    </row>
    <row r="43" s="314" customFormat="1" ht="24" customHeight="1" spans="1:14">
      <c r="A43" s="327" t="s">
        <v>410</v>
      </c>
      <c r="B43" s="328">
        <v>443</v>
      </c>
      <c r="C43" s="322"/>
      <c r="D43" s="322"/>
      <c r="L43" s="316"/>
      <c r="M43" s="316"/>
      <c r="N43" s="316"/>
    </row>
    <row r="44" s="314" customFormat="1" ht="24" customHeight="1" spans="1:14">
      <c r="A44" s="327" t="s">
        <v>411</v>
      </c>
      <c r="B44" s="328">
        <v>125</v>
      </c>
      <c r="C44" s="322"/>
      <c r="D44" s="322"/>
      <c r="L44" s="316"/>
      <c r="M44" s="316"/>
      <c r="N44" s="316"/>
    </row>
    <row r="45" s="314" customFormat="1" ht="24" customHeight="1" spans="1:14">
      <c r="A45" s="327" t="s">
        <v>412</v>
      </c>
      <c r="B45" s="328">
        <v>72</v>
      </c>
      <c r="C45" s="322"/>
      <c r="D45" s="322"/>
      <c r="L45" s="316"/>
      <c r="M45" s="316"/>
      <c r="N45" s="316"/>
    </row>
    <row r="46" s="314" customFormat="1" ht="24" customHeight="1" spans="1:14">
      <c r="A46" s="327" t="s">
        <v>413</v>
      </c>
      <c r="B46" s="328">
        <v>132</v>
      </c>
      <c r="C46" s="322"/>
      <c r="D46" s="322"/>
      <c r="L46" s="316"/>
      <c r="M46" s="316"/>
      <c r="N46" s="316"/>
    </row>
    <row r="47" s="314" customFormat="1" ht="24" customHeight="1" spans="1:14">
      <c r="A47" s="325" t="s">
        <v>414</v>
      </c>
      <c r="B47" s="326">
        <f>B48</f>
        <v>251</v>
      </c>
      <c r="C47" s="322"/>
      <c r="D47" s="322"/>
      <c r="L47" s="316"/>
      <c r="M47" s="316"/>
      <c r="N47" s="316"/>
    </row>
    <row r="48" s="314" customFormat="1" ht="24" customHeight="1" spans="1:14">
      <c r="A48" s="327" t="s">
        <v>415</v>
      </c>
      <c r="B48" s="328">
        <v>251</v>
      </c>
      <c r="C48" s="322"/>
      <c r="D48" s="322"/>
      <c r="L48" s="316"/>
      <c r="M48" s="316"/>
      <c r="N48" s="316"/>
    </row>
    <row r="49" s="313" customFormat="1" ht="24" customHeight="1" spans="1:14">
      <c r="A49" s="325" t="s">
        <v>416</v>
      </c>
      <c r="B49" s="326">
        <f>B50</f>
        <v>8224</v>
      </c>
      <c r="L49" s="316"/>
      <c r="M49" s="316"/>
      <c r="N49" s="316"/>
    </row>
    <row r="50" s="313" customFormat="1" ht="24" customHeight="1" spans="1:14">
      <c r="A50" s="327" t="s">
        <v>417</v>
      </c>
      <c r="B50" s="328">
        <v>8224</v>
      </c>
      <c r="C50" s="313"/>
      <c r="D50" s="313"/>
      <c r="L50" s="316"/>
      <c r="M50" s="316"/>
      <c r="N50" s="316"/>
    </row>
    <row r="51" s="313" customFormat="1" ht="24" customHeight="1" spans="1:14">
      <c r="A51" s="325" t="s">
        <v>418</v>
      </c>
      <c r="B51" s="326">
        <f>B52</f>
        <v>2440</v>
      </c>
      <c r="L51" s="316"/>
      <c r="M51" s="316"/>
      <c r="N51" s="316"/>
    </row>
    <row r="52" s="313" customFormat="1" ht="24" customHeight="1" spans="1:14">
      <c r="A52" s="327" t="s">
        <v>419</v>
      </c>
      <c r="B52" s="328">
        <v>2440</v>
      </c>
      <c r="C52" s="313"/>
      <c r="D52" s="313"/>
      <c r="L52" s="316"/>
      <c r="M52" s="316"/>
      <c r="N52" s="316"/>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sheetData>
  <mergeCells count="1">
    <mergeCell ref="A2:B2"/>
  </mergeCells>
  <printOptions horizontalCentered="1"/>
  <pageMargins left="0.275" right="0.590203972313348" top="0.432638888888889" bottom="0.786707251090703" header="0.236111111111111" footer="0.499937478012926"/>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5"/>
  <sheetViews>
    <sheetView showGridLines="0" showZeros="0" view="pageBreakPreview" zoomScaleNormal="100" workbookViewId="0">
      <selection activeCell="A2" sqref="A2:B2"/>
    </sheetView>
  </sheetViews>
  <sheetFormatPr defaultColWidth="9" defaultRowHeight="20.25"/>
  <cols>
    <col min="1" max="1" width="48.25" style="315" customWidth="1"/>
    <col min="2" max="2" width="30.5" style="315" customWidth="1"/>
    <col min="3" max="3" width="6.75" style="313" customWidth="1"/>
    <col min="4" max="4" width="9.875" style="313" customWidth="1"/>
    <col min="5" max="6" width="9" style="313"/>
    <col min="7" max="7" width="16" style="313" customWidth="1"/>
    <col min="8" max="11" width="9" style="313"/>
    <col min="12" max="12" width="23.125" style="316" customWidth="1"/>
    <col min="13" max="14" width="19" style="316" customWidth="1"/>
    <col min="15" max="16" width="9" style="313"/>
    <col min="17" max="17" width="11.5" style="313" customWidth="1"/>
    <col min="18" max="19" width="9" style="313"/>
    <col min="20" max="20" width="20.125" style="313" customWidth="1"/>
    <col min="21" max="16384" width="9" style="313"/>
  </cols>
  <sheetData>
    <row r="1" s="311" customFormat="1" ht="24" customHeight="1" spans="1:14">
      <c r="A1" s="311" t="s">
        <v>420</v>
      </c>
      <c r="L1" s="329"/>
      <c r="M1" s="329"/>
      <c r="N1" s="329"/>
    </row>
    <row r="2" s="312" customFormat="1" ht="60" customHeight="1" spans="1:14">
      <c r="A2" s="317" t="s">
        <v>421</v>
      </c>
      <c r="B2" s="317"/>
      <c r="L2" s="115"/>
      <c r="M2" s="115"/>
      <c r="N2" s="115"/>
    </row>
    <row r="3" s="171" customFormat="1" ht="27" customHeight="1" spans="1:14">
      <c r="A3" s="318"/>
      <c r="B3" s="319" t="s">
        <v>3</v>
      </c>
      <c r="L3" s="116"/>
      <c r="M3" s="116"/>
      <c r="N3" s="116"/>
    </row>
    <row r="4" s="313" customFormat="1" ht="30" customHeight="1" spans="1:17">
      <c r="A4" s="320" t="s">
        <v>4</v>
      </c>
      <c r="B4" s="321" t="s">
        <v>5</v>
      </c>
      <c r="C4" s="322"/>
      <c r="D4" s="322"/>
      <c r="E4" s="322"/>
      <c r="F4" s="322"/>
      <c r="G4" s="322"/>
      <c r="H4" s="322"/>
      <c r="I4" s="322"/>
      <c r="J4" s="322"/>
      <c r="K4" s="322"/>
      <c r="L4" s="40"/>
      <c r="M4" s="40"/>
      <c r="N4" s="330"/>
      <c r="O4" s="331"/>
      <c r="P4" s="332"/>
      <c r="Q4" s="332"/>
    </row>
    <row r="5" s="313" customFormat="1" ht="24" customHeight="1" spans="1:17">
      <c r="A5" s="323" t="s">
        <v>374</v>
      </c>
      <c r="B5" s="324">
        <f>B6+B11+B22+B23+B24+B27+B28+B29+B32+B33+B34</f>
        <v>70595</v>
      </c>
      <c r="C5" s="322"/>
      <c r="D5" s="322"/>
      <c r="E5" s="322"/>
      <c r="F5" s="322"/>
      <c r="G5" s="322"/>
      <c r="H5" s="322"/>
      <c r="I5" s="322"/>
      <c r="J5" s="322"/>
      <c r="K5" s="322"/>
      <c r="L5" s="40"/>
      <c r="M5" s="40"/>
      <c r="N5" s="40"/>
      <c r="O5" s="333"/>
      <c r="P5" s="333"/>
      <c r="Q5" s="148"/>
    </row>
    <row r="6" s="313" customFormat="1" ht="24" customHeight="1" spans="1:17">
      <c r="A6" s="325" t="s">
        <v>375</v>
      </c>
      <c r="B6" s="326">
        <f>B7+B8+B9+B10</f>
        <v>30683</v>
      </c>
      <c r="C6" s="322"/>
      <c r="D6" s="322"/>
      <c r="E6" s="322"/>
      <c r="F6" s="322"/>
      <c r="G6" s="322"/>
      <c r="H6" s="322"/>
      <c r="I6" s="322"/>
      <c r="J6" s="322"/>
      <c r="K6" s="322"/>
      <c r="L6" s="40"/>
      <c r="M6" s="40"/>
      <c r="N6" s="40"/>
      <c r="O6" s="333"/>
      <c r="P6" s="333"/>
      <c r="Q6" s="148"/>
    </row>
    <row r="7" s="313" customFormat="1" ht="24" customHeight="1" spans="1:17">
      <c r="A7" s="327" t="s">
        <v>376</v>
      </c>
      <c r="B7" s="328">
        <v>21467</v>
      </c>
      <c r="C7" s="322"/>
      <c r="D7" s="322"/>
      <c r="E7" s="322"/>
      <c r="F7" s="322"/>
      <c r="G7" s="322"/>
      <c r="H7" s="322"/>
      <c r="I7" s="322"/>
      <c r="J7" s="322"/>
      <c r="K7" s="322"/>
      <c r="L7" s="40"/>
      <c r="M7" s="40"/>
      <c r="N7" s="334"/>
      <c r="O7" s="333"/>
      <c r="P7" s="333"/>
      <c r="Q7" s="148"/>
    </row>
    <row r="8" s="313" customFormat="1" ht="24" customHeight="1" spans="1:17">
      <c r="A8" s="327" t="s">
        <v>377</v>
      </c>
      <c r="B8" s="328">
        <v>6722</v>
      </c>
      <c r="C8" s="322"/>
      <c r="D8" s="322"/>
      <c r="E8" s="322"/>
      <c r="F8" s="322"/>
      <c r="G8" s="322"/>
      <c r="H8" s="322"/>
      <c r="I8" s="322"/>
      <c r="J8" s="322"/>
      <c r="K8" s="322"/>
      <c r="L8" s="40"/>
      <c r="M8" s="40"/>
      <c r="N8" s="334"/>
      <c r="O8" s="333"/>
      <c r="P8" s="333"/>
      <c r="Q8" s="148"/>
    </row>
    <row r="9" s="313" customFormat="1" ht="24" customHeight="1" spans="1:17">
      <c r="A9" s="327" t="s">
        <v>378</v>
      </c>
      <c r="B9" s="328">
        <v>2449</v>
      </c>
      <c r="C9" s="322"/>
      <c r="D9" s="322"/>
      <c r="E9" s="322"/>
      <c r="F9" s="322"/>
      <c r="G9" s="322"/>
      <c r="H9" s="322"/>
      <c r="I9" s="322"/>
      <c r="J9" s="322"/>
      <c r="K9" s="322"/>
      <c r="L9" s="40"/>
      <c r="M9" s="40"/>
      <c r="N9" s="334"/>
      <c r="O9" s="333"/>
      <c r="P9" s="333"/>
      <c r="Q9" s="148"/>
    </row>
    <row r="10" s="313" customFormat="1" ht="24" customHeight="1" spans="1:17">
      <c r="A10" s="327" t="s">
        <v>379</v>
      </c>
      <c r="B10" s="328">
        <v>45</v>
      </c>
      <c r="C10" s="322"/>
      <c r="D10" s="322"/>
      <c r="E10" s="322"/>
      <c r="F10" s="322"/>
      <c r="G10" s="322"/>
      <c r="H10" s="322"/>
      <c r="I10" s="322"/>
      <c r="J10" s="322"/>
      <c r="K10" s="322"/>
      <c r="L10" s="40"/>
      <c r="M10" s="40"/>
      <c r="N10" s="334"/>
      <c r="O10" s="333"/>
      <c r="P10" s="333"/>
      <c r="Q10" s="148"/>
    </row>
    <row r="11" s="313" customFormat="1" ht="24" customHeight="1" spans="1:17">
      <c r="A11" s="325" t="s">
        <v>380</v>
      </c>
      <c r="B11" s="326">
        <f>SUM(B12:B21)</f>
        <v>3671</v>
      </c>
      <c r="C11" s="322"/>
      <c r="D11" s="322"/>
      <c r="E11" s="322"/>
      <c r="F11" s="322"/>
      <c r="G11" s="322"/>
      <c r="H11" s="322"/>
      <c r="I11" s="322"/>
      <c r="J11" s="322"/>
      <c r="K11" s="322"/>
      <c r="L11" s="40"/>
      <c r="M11" s="40"/>
      <c r="N11" s="40"/>
      <c r="O11" s="333"/>
      <c r="P11" s="333"/>
      <c r="Q11" s="148"/>
    </row>
    <row r="12" s="313" customFormat="1" ht="24" customHeight="1" spans="1:17">
      <c r="A12" s="327" t="s">
        <v>381</v>
      </c>
      <c r="B12" s="328">
        <v>2197</v>
      </c>
      <c r="C12" s="322"/>
      <c r="D12" s="322"/>
      <c r="E12" s="322"/>
      <c r="F12" s="322"/>
      <c r="G12" s="322"/>
      <c r="H12" s="322"/>
      <c r="I12" s="322"/>
      <c r="J12" s="322"/>
      <c r="K12" s="322"/>
      <c r="L12" s="40"/>
      <c r="M12" s="40"/>
      <c r="N12" s="40"/>
      <c r="O12" s="333"/>
      <c r="P12" s="333"/>
      <c r="Q12" s="148"/>
    </row>
    <row r="13" s="313" customFormat="1" ht="24" customHeight="1" spans="1:14">
      <c r="A13" s="327" t="s">
        <v>382</v>
      </c>
      <c r="B13" s="328">
        <v>3</v>
      </c>
      <c r="C13" s="322"/>
      <c r="D13" s="322"/>
      <c r="L13" s="316"/>
      <c r="M13" s="316"/>
      <c r="N13" s="316"/>
    </row>
    <row r="14" s="314" customFormat="1" ht="24" customHeight="1" spans="1:14">
      <c r="A14" s="327" t="s">
        <v>383</v>
      </c>
      <c r="B14" s="328">
        <v>65</v>
      </c>
      <c r="C14" s="322"/>
      <c r="D14" s="322"/>
      <c r="L14" s="316"/>
      <c r="M14" s="316"/>
      <c r="N14" s="316"/>
    </row>
    <row r="15" s="314" customFormat="1" ht="24" customHeight="1" spans="1:14">
      <c r="A15" s="327" t="s">
        <v>384</v>
      </c>
      <c r="B15" s="328">
        <v>4</v>
      </c>
      <c r="C15" s="322"/>
      <c r="D15" s="322"/>
      <c r="L15" s="316"/>
      <c r="M15" s="316"/>
      <c r="N15" s="316"/>
    </row>
    <row r="16" s="314" customFormat="1" ht="24" customHeight="1" spans="1:14">
      <c r="A16" s="327" t="s">
        <v>385</v>
      </c>
      <c r="B16" s="328">
        <v>306</v>
      </c>
      <c r="C16" s="322"/>
      <c r="D16" s="322"/>
      <c r="L16" s="316"/>
      <c r="M16" s="316"/>
      <c r="N16" s="316"/>
    </row>
    <row r="17" s="314" customFormat="1" ht="24" customHeight="1" spans="1:14">
      <c r="A17" s="327" t="s">
        <v>386</v>
      </c>
      <c r="B17" s="328">
        <v>14</v>
      </c>
      <c r="C17" s="322"/>
      <c r="D17" s="322"/>
      <c r="L17" s="316"/>
      <c r="M17" s="316"/>
      <c r="N17" s="316"/>
    </row>
    <row r="18" s="314" customFormat="1" ht="24" customHeight="1" spans="1:14">
      <c r="A18" s="327" t="s">
        <v>387</v>
      </c>
      <c r="B18" s="328">
        <v>3</v>
      </c>
      <c r="C18" s="322"/>
      <c r="D18" s="322"/>
      <c r="L18" s="316"/>
      <c r="M18" s="316"/>
      <c r="N18" s="316"/>
    </row>
    <row r="19" s="314" customFormat="1" ht="24" customHeight="1" spans="1:14">
      <c r="A19" s="327" t="s">
        <v>388</v>
      </c>
      <c r="B19" s="328">
        <v>688</v>
      </c>
      <c r="C19" s="322"/>
      <c r="D19" s="322"/>
      <c r="L19" s="316"/>
      <c r="M19" s="316"/>
      <c r="N19" s="316"/>
    </row>
    <row r="20" s="314" customFormat="1" ht="24" customHeight="1" spans="1:14">
      <c r="A20" s="327" t="s">
        <v>389</v>
      </c>
      <c r="B20" s="328">
        <v>109</v>
      </c>
      <c r="C20" s="322"/>
      <c r="D20" s="322"/>
      <c r="L20" s="316"/>
      <c r="M20" s="316"/>
      <c r="N20" s="316"/>
    </row>
    <row r="21" s="314" customFormat="1" ht="24" customHeight="1" spans="1:14">
      <c r="A21" s="327" t="s">
        <v>390</v>
      </c>
      <c r="B21" s="328">
        <v>282</v>
      </c>
      <c r="C21" s="322"/>
      <c r="D21" s="322"/>
      <c r="L21" s="316"/>
      <c r="M21" s="316"/>
      <c r="N21" s="316"/>
    </row>
    <row r="22" s="313" customFormat="1" ht="24" customHeight="1" spans="1:17">
      <c r="A22" s="325" t="s">
        <v>422</v>
      </c>
      <c r="B22" s="326"/>
      <c r="C22" s="322"/>
      <c r="D22" s="322"/>
      <c r="E22" s="322"/>
      <c r="F22" s="322"/>
      <c r="G22" s="322"/>
      <c r="H22" s="322"/>
      <c r="I22" s="322"/>
      <c r="J22" s="322"/>
      <c r="K22" s="322"/>
      <c r="L22" s="40"/>
      <c r="M22" s="40"/>
      <c r="N22" s="40"/>
      <c r="O22" s="333"/>
      <c r="P22" s="333"/>
      <c r="Q22" s="148"/>
    </row>
    <row r="23" s="313" customFormat="1" ht="24" customHeight="1" spans="1:17">
      <c r="A23" s="325" t="s">
        <v>423</v>
      </c>
      <c r="B23" s="326"/>
      <c r="C23" s="322"/>
      <c r="D23" s="322"/>
      <c r="E23" s="322"/>
      <c r="F23" s="322"/>
      <c r="G23" s="322"/>
      <c r="H23" s="322"/>
      <c r="I23" s="322"/>
      <c r="J23" s="322"/>
      <c r="K23" s="322"/>
      <c r="L23" s="40"/>
      <c r="M23" s="40"/>
      <c r="N23" s="40"/>
      <c r="O23" s="333"/>
      <c r="P23" s="333"/>
      <c r="Q23" s="148"/>
    </row>
    <row r="24" s="314" customFormat="1" ht="24" customHeight="1" spans="1:14">
      <c r="A24" s="325" t="s">
        <v>398</v>
      </c>
      <c r="B24" s="326">
        <f>B25+B26</f>
        <v>35488</v>
      </c>
      <c r="C24" s="322"/>
      <c r="D24" s="322"/>
      <c r="L24" s="316"/>
      <c r="M24" s="316"/>
      <c r="N24" s="316"/>
    </row>
    <row r="25" s="314" customFormat="1" ht="24" customHeight="1" spans="1:14">
      <c r="A25" s="327" t="s">
        <v>399</v>
      </c>
      <c r="B25" s="328">
        <v>33359</v>
      </c>
      <c r="C25" s="322"/>
      <c r="D25" s="322"/>
      <c r="L25" s="316"/>
      <c r="M25" s="316"/>
      <c r="N25" s="316"/>
    </row>
    <row r="26" s="314" customFormat="1" ht="24" customHeight="1" spans="1:14">
      <c r="A26" s="327" t="s">
        <v>400</v>
      </c>
      <c r="B26" s="328">
        <v>2129</v>
      </c>
      <c r="C26" s="322"/>
      <c r="D26" s="322"/>
      <c r="L26" s="316"/>
      <c r="M26" s="316"/>
      <c r="N26" s="316"/>
    </row>
    <row r="27" s="314" customFormat="1" ht="24" customHeight="1" spans="1:14">
      <c r="A27" s="325" t="s">
        <v>401</v>
      </c>
      <c r="B27" s="326"/>
      <c r="C27" s="322"/>
      <c r="D27" s="322"/>
      <c r="L27" s="316"/>
      <c r="M27" s="316"/>
      <c r="N27" s="316"/>
    </row>
    <row r="28" s="314" customFormat="1" ht="24" customHeight="1" spans="1:14">
      <c r="A28" s="325" t="s">
        <v>404</v>
      </c>
      <c r="B28" s="326"/>
      <c r="C28" s="322"/>
      <c r="D28" s="322"/>
      <c r="L28" s="316"/>
      <c r="M28" s="316"/>
      <c r="N28" s="316"/>
    </row>
    <row r="29" s="314" customFormat="1" ht="24" customHeight="1" spans="1:14">
      <c r="A29" s="325" t="s">
        <v>408</v>
      </c>
      <c r="B29" s="326">
        <f>B30+B31</f>
        <v>753</v>
      </c>
      <c r="C29" s="322"/>
      <c r="D29" s="322"/>
      <c r="L29" s="316"/>
      <c r="M29" s="316"/>
      <c r="N29" s="316"/>
    </row>
    <row r="30" s="314" customFormat="1" ht="24" customHeight="1" spans="1:14">
      <c r="A30" s="327" t="s">
        <v>409</v>
      </c>
      <c r="B30" s="328">
        <v>681</v>
      </c>
      <c r="C30" s="322"/>
      <c r="D30" s="322"/>
      <c r="L30" s="316"/>
      <c r="M30" s="316"/>
      <c r="N30" s="316"/>
    </row>
    <row r="31" s="314" customFormat="1" ht="24" customHeight="1" spans="1:14">
      <c r="A31" s="327" t="s">
        <v>412</v>
      </c>
      <c r="B31" s="328">
        <v>72</v>
      </c>
      <c r="C31" s="322"/>
      <c r="D31" s="322"/>
      <c r="L31" s="316"/>
      <c r="M31" s="316"/>
      <c r="N31" s="316"/>
    </row>
    <row r="32" s="314" customFormat="1" ht="24" customHeight="1" spans="1:14">
      <c r="A32" s="325" t="s">
        <v>414</v>
      </c>
      <c r="B32" s="326"/>
      <c r="C32" s="322"/>
      <c r="D32" s="322"/>
      <c r="L32" s="316"/>
      <c r="M32" s="316"/>
      <c r="N32" s="316"/>
    </row>
    <row r="33" s="314" customFormat="1" ht="24" customHeight="1" spans="1:14">
      <c r="A33" s="325" t="s">
        <v>424</v>
      </c>
      <c r="B33" s="326"/>
      <c r="C33" s="322"/>
      <c r="D33" s="322"/>
      <c r="L33" s="316"/>
      <c r="M33" s="316"/>
      <c r="N33" s="316"/>
    </row>
    <row r="34" s="313" customFormat="1" ht="24" customHeight="1" spans="1:14">
      <c r="A34" s="325" t="s">
        <v>418</v>
      </c>
      <c r="B34" s="326"/>
      <c r="L34" s="316"/>
      <c r="M34" s="316"/>
      <c r="N34" s="316"/>
    </row>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sheetData>
  <mergeCells count="1">
    <mergeCell ref="A2:B2"/>
  </mergeCells>
  <printOptions horizontalCentered="1"/>
  <pageMargins left="0.275" right="0.156944444444444" top="0.550694444444444" bottom="0.393055555555556" header="0.314583333333333" footer="0.275"/>
  <pageSetup paperSize="9" scale="75"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44</vt:i4>
      </vt:variant>
    </vt:vector>
  </HeadingPairs>
  <TitlesOfParts>
    <vt:vector size="44" baseType="lpstr">
      <vt:lpstr>封面</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 黑水县2025年地方政府债务限额及余额预算情况表</vt:lpstr>
      <vt:lpstr>34.  黑水县地方政府一般债务余额情况表</vt:lpstr>
      <vt:lpstr>35.  黑水县地方政府专项债务余额情况表</vt:lpstr>
      <vt:lpstr>36.  黑水县地方政府债券发行及还本付息情况表</vt:lpstr>
      <vt:lpstr>37.  黑水县2025年本级地方政府专项债务表</vt:lpstr>
      <vt:lpstr>38. 黑水县2025年本级新增政府债券项目实施</vt:lpstr>
      <vt:lpstr>39 .黑水县2026年地方政府债务限额提前下达情况表</vt:lpstr>
      <vt:lpstr>40.黑水县2026年年初新增地方政府债券资金安排表</vt:lpstr>
      <vt:lpstr>41.专项预算项目绩效目标申报表</vt:lpstr>
      <vt:lpstr>42.黑水县2026年地方政府债务限额调整情况表</vt:lpstr>
      <vt:lpstr>43.黑水县2026年限额调整地方政府债券资金安排表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冻结</cp:lastModifiedBy>
  <cp:revision>1</cp:revision>
  <dcterms:created xsi:type="dcterms:W3CDTF">2022-03-22T11:14:00Z</dcterms:created>
  <dcterms:modified xsi:type="dcterms:W3CDTF">2026-03-18T03:48:22Z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